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/>
  <xr:revisionPtr revIDLastSave="0" documentId="8_{919DEDB3-4F31-48D6-9D95-93C2BA6C1954}" xr6:coauthVersionLast="47" xr6:coauthVersionMax="47" xr10:uidLastSave="{00000000-0000-0000-0000-000000000000}"/>
  <bookViews>
    <workbookView xWindow="-120" yWindow="-120" windowWidth="29040" windowHeight="15840" tabRatio="874" xr2:uid="{00000000-000D-0000-FFFF-FFFF00000000}"/>
  </bookViews>
  <sheets>
    <sheet name="入力シート" sheetId="149" r:id="rId1"/>
    <sheet name="計算シート" sheetId="150" r:id="rId2"/>
    <sheet name="保育単価表" sheetId="176" r:id="rId3"/>
    <sheet name="対応表" sheetId="136" r:id="rId4"/>
    <sheet name="都道府県市区町村" sheetId="170" r:id="rId5"/>
    <sheet name="自動入力" sheetId="174" r:id="rId6"/>
    <sheet name="Ver." sheetId="169" r:id="rId7"/>
  </sheets>
  <definedNames>
    <definedName name="_xlnm._FilterDatabase" localSheetId="5" hidden="1">自動入力!$B$1:$B$580</definedName>
    <definedName name="_xlnm._FilterDatabase" localSheetId="2" hidden="1">保育単価表!$A$4:$WWC$20</definedName>
    <definedName name="_xlnm.Print_Area" localSheetId="6">Ver.!$A$1:$AI$55</definedName>
    <definedName name="_xlnm.Print_Area" localSheetId="1">計算シート!$A$1:$N$45</definedName>
    <definedName name="_xlnm.Print_Area" localSheetId="0">入力シート!$A$1:$AL$96</definedName>
    <definedName name="_xlnm.Print_Area" localSheetId="2">保育単価表!$A$1:$AC$32</definedName>
    <definedName name="_xlnm.Print_Titles" localSheetId="2">保育単価表!$A:$C,保育単価表!$1:$6</definedName>
    <definedName name="愛知県">都道府県市区町村!$Y$3:$Y$57</definedName>
    <definedName name="愛媛県">都道府県市区町村!$AN$3:$AN$23</definedName>
    <definedName name="茨城県">都道府県市区町村!$J$3:$J$47</definedName>
    <definedName name="岡山県">都道府県市区町村!$AI$3:$AI$30</definedName>
    <definedName name="沖縄県">都道府県市区町村!$AW$3:$AW$44</definedName>
    <definedName name="岩手県">都道府県市区町村!$E$3:$E$36</definedName>
    <definedName name="岐阜県">都道府県市区町村!$W$3:$W$45</definedName>
    <definedName name="宮崎県">都道府県市区町村!$AU$3:$AU$29</definedName>
    <definedName name="宮城県">都道府県市区町村!$F$3:$F$38</definedName>
    <definedName name="京都府">都道府県市区町村!$AB$3:$AB$29</definedName>
    <definedName name="熊本県">都道府県市区町村!$AS$3:$AS$48</definedName>
    <definedName name="群馬県">都道府県市区町村!$L$3:$L$38</definedName>
    <definedName name="広島県">都道府県市区町村!$AJ$3:$AJ$26</definedName>
    <definedName name="香川県">都道府県市区町村!$AM$3:$AM$20</definedName>
    <definedName name="高知県">都道府県市区町村!$AO$3:$AO$37</definedName>
    <definedName name="佐賀県">都道府県市区町村!$AQ$3:$AQ$23</definedName>
    <definedName name="埼玉県">都道府県市区町村!$M$3:$M$66</definedName>
    <definedName name="三重県">都道府県市区町村!$Z$3:$Z$32</definedName>
    <definedName name="山形県">都道府県市区町村!$H$3:$H$38</definedName>
    <definedName name="山口県">都道府県市区町村!$AK$3:$AK$22</definedName>
    <definedName name="山梨県">都道府県市区町村!$U$3:$U$30</definedName>
    <definedName name="滋賀県">都道府県市区町村!$AA$3:$AA$22</definedName>
    <definedName name="鹿児島県">都道府県市区町村!$AV$3:$AV$46</definedName>
    <definedName name="質改善前後">対応表!$H$3:$H$3</definedName>
    <definedName name="秋田県">都道府県市区町村!$G$3:$G$28</definedName>
    <definedName name="処遇改善等加算Ⅱ">対応表!$V$3:$V$5</definedName>
    <definedName name="新潟県">都道府県市区町村!$Q$3:$Q$33</definedName>
    <definedName name="神奈川県">都道府県市区町村!$P$3:$P$36</definedName>
    <definedName name="青森県">都道府県市区町村!$D$3:$D$43</definedName>
    <definedName name="静岡県">都道府県市区町村!$X$3:$X$38</definedName>
    <definedName name="石川県">都道府県市区町村!$S$3:$S$22</definedName>
    <definedName name="千葉県">都道府県市区町村!$N$3:$N$57</definedName>
    <definedName name="大阪府">都道府県市区町村!$AC$3:$AC$46</definedName>
    <definedName name="大分県">都道府県市区町村!$AT$3:$AT$21</definedName>
    <definedName name="地域区分">対応表!$C$3:$C$10</definedName>
    <definedName name="長崎県">都道府県市区町村!$AR$3:$AR$24</definedName>
    <definedName name="長野県">都道府県市区町村!$V$3:$V$80</definedName>
    <definedName name="鳥取県">都道府県市区町村!$AG$3:$AG$22</definedName>
    <definedName name="都道府県">都道府県市区町村!$B$2:$AW$2</definedName>
    <definedName name="島根県">都道府県市区町村!$AH$3:$AH$22</definedName>
    <definedName name="東京都">都道府県市区町村!$O$3:$O$65</definedName>
    <definedName name="徳島県">都道府県市区町村!$AL$3:$AL$27</definedName>
    <definedName name="栃木県">都道府県市区町村!$K$3:$K$28</definedName>
    <definedName name="奈良県">都道府県市区町村!$AE$3:$AE$42</definedName>
    <definedName name="富山県">都道府県市区町村!$R$3:$R$18</definedName>
    <definedName name="福井県">都道府県市区町村!$T$3:$T$20</definedName>
    <definedName name="福岡県">都道府県市区町村!$AP$3:$AP$63</definedName>
    <definedName name="福島県">都道府県市区町村!$I$3:$I$62</definedName>
    <definedName name="兵庫県">都道府県市区町村!$AD$3:$AD$44</definedName>
    <definedName name="平均勤続年数">対応表!$R$3:$R$14</definedName>
    <definedName name="保育必要量">対応表!$D$3:$D$4</definedName>
    <definedName name="北海道">都道府県市区町村!$C$3:$C$182</definedName>
    <definedName name="有無">対応表!$G$3:$G$4</definedName>
    <definedName name="冷暖房費地域区分">対応表!$K$3:$K$7</definedName>
    <definedName name="和歌山県">都道府県市区町村!$AF$3:$AF$33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50" l="1"/>
  <c r="F27" i="150" s="1"/>
  <c r="J27" i="150" l="1"/>
  <c r="I27" i="150" s="1"/>
  <c r="A579" i="174" l="1"/>
  <c r="A578" i="174"/>
  <c r="A577" i="174"/>
  <c r="A576" i="174"/>
  <c r="A575" i="174"/>
  <c r="A574" i="174"/>
  <c r="A573" i="174"/>
  <c r="A572" i="174"/>
  <c r="A571" i="174"/>
  <c r="A570" i="174"/>
  <c r="A569" i="174"/>
  <c r="A568" i="174"/>
  <c r="A567" i="174"/>
  <c r="A566" i="174"/>
  <c r="A565" i="174"/>
  <c r="A564" i="174"/>
  <c r="A563" i="174"/>
  <c r="A562" i="174"/>
  <c r="A561" i="174"/>
  <c r="A560" i="174"/>
  <c r="A559" i="174"/>
  <c r="A558" i="174"/>
  <c r="A557" i="174"/>
  <c r="A556" i="174"/>
  <c r="A555" i="174"/>
  <c r="A554" i="174"/>
  <c r="A553" i="174"/>
  <c r="A552" i="174"/>
  <c r="A551" i="174"/>
  <c r="A550" i="174"/>
  <c r="A549" i="174"/>
  <c r="A548" i="174"/>
  <c r="A547" i="174"/>
  <c r="A546" i="174"/>
  <c r="A545" i="174"/>
  <c r="A544" i="174"/>
  <c r="A543" i="174"/>
  <c r="A542" i="174"/>
  <c r="A541" i="174"/>
  <c r="A540" i="174"/>
  <c r="A539" i="174"/>
  <c r="A538" i="174"/>
  <c r="A537" i="174"/>
  <c r="A536" i="174"/>
  <c r="A535" i="174"/>
  <c r="A534" i="174"/>
  <c r="A533" i="174"/>
  <c r="A532" i="174"/>
  <c r="A531" i="174"/>
  <c r="A530" i="174"/>
  <c r="A529" i="174"/>
  <c r="A528" i="174"/>
  <c r="A527" i="174"/>
  <c r="A526" i="174"/>
  <c r="A525" i="174"/>
  <c r="A524" i="174"/>
  <c r="A523" i="174"/>
  <c r="A522" i="174"/>
  <c r="A521" i="174"/>
  <c r="A520" i="174"/>
  <c r="A519" i="174"/>
  <c r="A518" i="174"/>
  <c r="A517" i="174"/>
  <c r="A516" i="174"/>
  <c r="A515" i="174"/>
  <c r="A514" i="174"/>
  <c r="A513" i="174"/>
  <c r="A512" i="174"/>
  <c r="A511" i="174"/>
  <c r="A510" i="174"/>
  <c r="A509" i="174"/>
  <c r="A508" i="174"/>
  <c r="A507" i="174"/>
  <c r="A506" i="174"/>
  <c r="A505" i="174"/>
  <c r="A504" i="174"/>
  <c r="A503" i="174"/>
  <c r="A502" i="174"/>
  <c r="A501" i="174"/>
  <c r="A500" i="174"/>
  <c r="A499" i="174"/>
  <c r="A498" i="174"/>
  <c r="A497" i="174"/>
  <c r="A496" i="174"/>
  <c r="A495" i="174"/>
  <c r="A494" i="174"/>
  <c r="A493" i="174"/>
  <c r="A492" i="174"/>
  <c r="A491" i="174"/>
  <c r="A490" i="174"/>
  <c r="A489" i="174"/>
  <c r="A488" i="174"/>
  <c r="A487" i="174"/>
  <c r="A486" i="174"/>
  <c r="A485" i="174"/>
  <c r="A484" i="174"/>
  <c r="A483" i="174"/>
  <c r="A482" i="174"/>
  <c r="A481" i="174"/>
  <c r="A480" i="174"/>
  <c r="A479" i="174"/>
  <c r="A478" i="174"/>
  <c r="A477" i="174"/>
  <c r="A476" i="174"/>
  <c r="A475" i="174"/>
  <c r="A474" i="174"/>
  <c r="A473" i="174"/>
  <c r="A472" i="174"/>
  <c r="A471" i="174"/>
  <c r="A470" i="174"/>
  <c r="A469" i="174"/>
  <c r="A468" i="174"/>
  <c r="A467" i="174"/>
  <c r="A466" i="174"/>
  <c r="A465" i="174"/>
  <c r="A464" i="174"/>
  <c r="A463" i="174"/>
  <c r="A462" i="174"/>
  <c r="A461" i="174"/>
  <c r="A460" i="174"/>
  <c r="A459" i="174"/>
  <c r="A458" i="174"/>
  <c r="A457" i="174"/>
  <c r="A456" i="174"/>
  <c r="A455" i="174"/>
  <c r="A454" i="174"/>
  <c r="A453" i="174"/>
  <c r="A452" i="174"/>
  <c r="A451" i="174"/>
  <c r="A450" i="174"/>
  <c r="A449" i="174"/>
  <c r="A448" i="174"/>
  <c r="A447" i="174"/>
  <c r="A446" i="174"/>
  <c r="A445" i="174"/>
  <c r="A444" i="174"/>
  <c r="A443" i="174"/>
  <c r="A442" i="174"/>
  <c r="A441" i="174"/>
  <c r="A440" i="174"/>
  <c r="A439" i="174"/>
  <c r="A438" i="174"/>
  <c r="A437" i="174"/>
  <c r="A436" i="174"/>
  <c r="A435" i="174"/>
  <c r="A434" i="174"/>
  <c r="A433" i="174"/>
  <c r="A432" i="174"/>
  <c r="A431" i="174"/>
  <c r="A430" i="174"/>
  <c r="A429" i="174"/>
  <c r="A428" i="174"/>
  <c r="A427" i="174"/>
  <c r="A426" i="174"/>
  <c r="A425" i="174"/>
  <c r="A424" i="174"/>
  <c r="A423" i="174"/>
  <c r="A422" i="174"/>
  <c r="A421" i="174"/>
  <c r="A420" i="174"/>
  <c r="A419" i="174"/>
  <c r="A418" i="174"/>
  <c r="A417" i="174"/>
  <c r="A416" i="174"/>
  <c r="A415" i="174"/>
  <c r="A414" i="174"/>
  <c r="A413" i="174"/>
  <c r="A412" i="174"/>
  <c r="A411" i="174"/>
  <c r="A410" i="174"/>
  <c r="A409" i="174"/>
  <c r="A408" i="174"/>
  <c r="A407" i="174"/>
  <c r="A406" i="174"/>
  <c r="A405" i="174"/>
  <c r="A404" i="174"/>
  <c r="A403" i="174"/>
  <c r="A402" i="174"/>
  <c r="A401" i="174"/>
  <c r="A400" i="174"/>
  <c r="A399" i="174"/>
  <c r="A398" i="174"/>
  <c r="A397" i="174"/>
  <c r="A396" i="174"/>
  <c r="A395" i="174"/>
  <c r="A394" i="174"/>
  <c r="A393" i="174"/>
  <c r="A392" i="174"/>
  <c r="A391" i="174"/>
  <c r="A390" i="174"/>
  <c r="A389" i="174"/>
  <c r="A388" i="174"/>
  <c r="A387" i="174"/>
  <c r="A386" i="174"/>
  <c r="A385" i="174"/>
  <c r="A384" i="174"/>
  <c r="A383" i="174"/>
  <c r="A382" i="174"/>
  <c r="A381" i="174"/>
  <c r="A380" i="174"/>
  <c r="A379" i="174"/>
  <c r="A378" i="174"/>
  <c r="A377" i="174"/>
  <c r="A376" i="174"/>
  <c r="A375" i="174"/>
  <c r="A374" i="174"/>
  <c r="A373" i="174"/>
  <c r="A372" i="174"/>
  <c r="A371" i="174"/>
  <c r="A370" i="174"/>
  <c r="A369" i="174"/>
  <c r="A368" i="174"/>
  <c r="A367" i="174"/>
  <c r="A366" i="174"/>
  <c r="A365" i="174"/>
  <c r="A364" i="174"/>
  <c r="A363" i="174"/>
  <c r="A362" i="174"/>
  <c r="A361" i="174"/>
  <c r="A360" i="174"/>
  <c r="A359" i="174"/>
  <c r="A358" i="174"/>
  <c r="A357" i="174"/>
  <c r="A356" i="174"/>
  <c r="A355" i="174"/>
  <c r="A354" i="174"/>
  <c r="A353" i="174"/>
  <c r="A352" i="174"/>
  <c r="A351" i="174"/>
  <c r="A350" i="174"/>
  <c r="A349" i="174"/>
  <c r="A348" i="174"/>
  <c r="A347" i="174"/>
  <c r="A346" i="174"/>
  <c r="A345" i="174"/>
  <c r="A344" i="174"/>
  <c r="A343" i="174"/>
  <c r="A342" i="174"/>
  <c r="A341" i="174"/>
  <c r="A340" i="174"/>
  <c r="A339" i="174"/>
  <c r="A338" i="174"/>
  <c r="A337" i="174"/>
  <c r="A336" i="174"/>
  <c r="A335" i="174"/>
  <c r="A334" i="174"/>
  <c r="A333" i="174"/>
  <c r="A332" i="174"/>
  <c r="A331" i="174"/>
  <c r="A330" i="174"/>
  <c r="A329" i="174"/>
  <c r="A328" i="174"/>
  <c r="A327" i="174"/>
  <c r="A326" i="174"/>
  <c r="A325" i="174"/>
  <c r="A324" i="174"/>
  <c r="A323" i="174"/>
  <c r="A322" i="174"/>
  <c r="A321" i="174"/>
  <c r="A320" i="174"/>
  <c r="A319" i="174"/>
  <c r="A318" i="174"/>
  <c r="A317" i="174"/>
  <c r="A316" i="174"/>
  <c r="A315" i="174"/>
  <c r="A314" i="174"/>
  <c r="A313" i="174"/>
  <c r="A312" i="174"/>
  <c r="A311" i="174"/>
  <c r="A310" i="174"/>
  <c r="A309" i="174"/>
  <c r="A308" i="174"/>
  <c r="A307" i="174"/>
  <c r="A306" i="174"/>
  <c r="A305" i="174"/>
  <c r="A304" i="174"/>
  <c r="A303" i="174"/>
  <c r="A302" i="174"/>
  <c r="A301" i="174"/>
  <c r="A300" i="174"/>
  <c r="A299" i="174"/>
  <c r="A298" i="174"/>
  <c r="A297" i="174"/>
  <c r="A296" i="174"/>
  <c r="A295" i="174"/>
  <c r="A294" i="174"/>
  <c r="A293" i="174"/>
  <c r="A292" i="174"/>
  <c r="A291" i="174"/>
  <c r="A290" i="174"/>
  <c r="A289" i="174"/>
  <c r="A288" i="174"/>
  <c r="A287" i="174"/>
  <c r="A286" i="174"/>
  <c r="A285" i="174"/>
  <c r="A284" i="174"/>
  <c r="A283" i="174"/>
  <c r="A282" i="174"/>
  <c r="A281" i="174"/>
  <c r="A280" i="174"/>
  <c r="A279" i="174"/>
  <c r="A278" i="174"/>
  <c r="A277" i="174"/>
  <c r="A276" i="174"/>
  <c r="A275" i="174"/>
  <c r="A274" i="174"/>
  <c r="A273" i="174"/>
  <c r="A272" i="174"/>
  <c r="A271" i="174"/>
  <c r="A270" i="174"/>
  <c r="A269" i="174"/>
  <c r="A268" i="174"/>
  <c r="A267" i="174"/>
  <c r="A266" i="174"/>
  <c r="A265" i="174"/>
  <c r="A264" i="174"/>
  <c r="A263" i="174"/>
  <c r="A262" i="174"/>
  <c r="A261" i="174"/>
  <c r="A260" i="174"/>
  <c r="A259" i="174"/>
  <c r="A258" i="174"/>
  <c r="A257" i="174"/>
  <c r="A256" i="174"/>
  <c r="A255" i="174"/>
  <c r="A254" i="174"/>
  <c r="A253" i="174"/>
  <c r="A252" i="174"/>
  <c r="A251" i="174"/>
  <c r="A250" i="174"/>
  <c r="A249" i="174"/>
  <c r="A248" i="174"/>
  <c r="A247" i="174"/>
  <c r="A246" i="174"/>
  <c r="A245" i="174"/>
  <c r="A244" i="174"/>
  <c r="A243" i="174"/>
  <c r="A242" i="174"/>
  <c r="A241" i="174"/>
  <c r="A240" i="174"/>
  <c r="A239" i="174"/>
  <c r="A238" i="174"/>
  <c r="A237" i="174"/>
  <c r="A236" i="174"/>
  <c r="A235" i="174"/>
  <c r="A234" i="174"/>
  <c r="A233" i="174"/>
  <c r="A232" i="174"/>
  <c r="A231" i="174"/>
  <c r="A230" i="174"/>
  <c r="A229" i="174"/>
  <c r="A228" i="174"/>
  <c r="A227" i="174"/>
  <c r="A226" i="174"/>
  <c r="A225" i="174"/>
  <c r="A224" i="174"/>
  <c r="A223" i="174"/>
  <c r="A222" i="174"/>
  <c r="A221" i="174"/>
  <c r="A220" i="174"/>
  <c r="A219" i="174"/>
  <c r="A218" i="174"/>
  <c r="A217" i="174"/>
  <c r="A216" i="174"/>
  <c r="A215" i="174"/>
  <c r="A214" i="174"/>
  <c r="A213" i="174"/>
  <c r="A212" i="174"/>
  <c r="A211" i="174"/>
  <c r="A210" i="174"/>
  <c r="A209" i="174"/>
  <c r="A208" i="174"/>
  <c r="A207" i="174"/>
  <c r="A206" i="174"/>
  <c r="A205" i="174"/>
  <c r="A204" i="174"/>
  <c r="A203" i="174"/>
  <c r="A202" i="174"/>
  <c r="A201" i="174"/>
  <c r="A200" i="174"/>
  <c r="A199" i="174"/>
  <c r="A198" i="174"/>
  <c r="A197" i="174"/>
  <c r="A196" i="174"/>
  <c r="A195" i="174"/>
  <c r="A194" i="174"/>
  <c r="A193" i="174"/>
  <c r="A192" i="174"/>
  <c r="A191" i="174"/>
  <c r="A190" i="174"/>
  <c r="A189" i="174"/>
  <c r="A188" i="174"/>
  <c r="A187" i="174"/>
  <c r="A186" i="174"/>
  <c r="A185" i="174"/>
  <c r="A184" i="174"/>
  <c r="A183" i="174"/>
  <c r="A182" i="174"/>
  <c r="A181" i="174"/>
  <c r="A180" i="174"/>
  <c r="A179" i="174"/>
  <c r="A178" i="174"/>
  <c r="A177" i="174"/>
  <c r="A176" i="174"/>
  <c r="A175" i="174"/>
  <c r="A174" i="174"/>
  <c r="A173" i="174"/>
  <c r="A172" i="174"/>
  <c r="A171" i="174"/>
  <c r="A170" i="174"/>
  <c r="A169" i="174"/>
  <c r="A168" i="174"/>
  <c r="A167" i="174"/>
  <c r="A166" i="174"/>
  <c r="A165" i="174"/>
  <c r="A164" i="174"/>
  <c r="A163" i="174"/>
  <c r="A162" i="174"/>
  <c r="A161" i="174"/>
  <c r="A160" i="174"/>
  <c r="A159" i="174"/>
  <c r="A158" i="174"/>
  <c r="A157" i="174"/>
  <c r="A156" i="174"/>
  <c r="A155" i="174"/>
  <c r="A154" i="174"/>
  <c r="A153" i="174"/>
  <c r="A152" i="174"/>
  <c r="A151" i="174"/>
  <c r="A150" i="174"/>
  <c r="A149" i="174"/>
  <c r="A148" i="174"/>
  <c r="A147" i="174"/>
  <c r="A146" i="174"/>
  <c r="A145" i="174"/>
  <c r="A144" i="174"/>
  <c r="A143" i="174"/>
  <c r="A142" i="174"/>
  <c r="A141" i="174"/>
  <c r="A140" i="174"/>
  <c r="A139" i="174"/>
  <c r="A138" i="174"/>
  <c r="A137" i="174"/>
  <c r="A136" i="174"/>
  <c r="A135" i="174"/>
  <c r="A134" i="174"/>
  <c r="A133" i="174"/>
  <c r="A132" i="174"/>
  <c r="A131" i="174"/>
  <c r="A130" i="174"/>
  <c r="A129" i="174"/>
  <c r="A128" i="174"/>
  <c r="A127" i="174"/>
  <c r="A126" i="174"/>
  <c r="A125" i="174"/>
  <c r="A124" i="174"/>
  <c r="A123" i="174"/>
  <c r="A122" i="174"/>
  <c r="A121" i="174"/>
  <c r="A120" i="174"/>
  <c r="A119" i="174"/>
  <c r="A118" i="174"/>
  <c r="A117" i="174"/>
  <c r="A116" i="174"/>
  <c r="A115" i="174"/>
  <c r="A114" i="174"/>
  <c r="A113" i="174"/>
  <c r="A112" i="174"/>
  <c r="A111" i="174"/>
  <c r="A110" i="174"/>
  <c r="A109" i="174"/>
  <c r="A108" i="174"/>
  <c r="A107" i="174"/>
  <c r="A106" i="174"/>
  <c r="A105" i="174"/>
  <c r="A104" i="174"/>
  <c r="A103" i="174"/>
  <c r="A102" i="174"/>
  <c r="A101" i="174"/>
  <c r="A100" i="174"/>
  <c r="A99" i="174"/>
  <c r="A98" i="174"/>
  <c r="A97" i="174"/>
  <c r="A96" i="174"/>
  <c r="A95" i="174"/>
  <c r="A94" i="174"/>
  <c r="A93" i="174"/>
  <c r="A92" i="174"/>
  <c r="A91" i="174"/>
  <c r="A90" i="174"/>
  <c r="A89" i="174"/>
  <c r="A88" i="174"/>
  <c r="A87" i="174"/>
  <c r="A86" i="174"/>
  <c r="A85" i="174"/>
  <c r="A84" i="174"/>
  <c r="A83" i="174"/>
  <c r="A82" i="174"/>
  <c r="A81" i="174"/>
  <c r="A80" i="174"/>
  <c r="A79" i="174"/>
  <c r="A78" i="174"/>
  <c r="A77" i="174"/>
  <c r="A76" i="174"/>
  <c r="A75" i="174"/>
  <c r="A74" i="174"/>
  <c r="A73" i="174"/>
  <c r="A72" i="174"/>
  <c r="A71" i="174"/>
  <c r="A70" i="174"/>
  <c r="A69" i="174"/>
  <c r="A68" i="174"/>
  <c r="A67" i="174"/>
  <c r="A66" i="174"/>
  <c r="A65" i="174"/>
  <c r="A64" i="174"/>
  <c r="A63" i="174"/>
  <c r="A62" i="174"/>
  <c r="A61" i="174"/>
  <c r="A60" i="174"/>
  <c r="A59" i="174"/>
  <c r="A58" i="174"/>
  <c r="A57" i="174"/>
  <c r="A56" i="174"/>
  <c r="A55" i="174"/>
  <c r="A54" i="174"/>
  <c r="A53" i="174"/>
  <c r="A52" i="174"/>
  <c r="A51" i="174"/>
  <c r="A50" i="174"/>
  <c r="A49" i="174"/>
  <c r="A48" i="174"/>
  <c r="A47" i="174"/>
  <c r="A46" i="174"/>
  <c r="A45" i="174"/>
  <c r="A44" i="174"/>
  <c r="A43" i="174"/>
  <c r="A42" i="174"/>
  <c r="A41" i="174"/>
  <c r="A40" i="174"/>
  <c r="A39" i="174"/>
  <c r="A38" i="174"/>
  <c r="A37" i="174"/>
  <c r="A36" i="174"/>
  <c r="A35" i="174"/>
  <c r="A34" i="174"/>
  <c r="A33" i="174"/>
  <c r="A32" i="174"/>
  <c r="A31" i="174"/>
  <c r="A30" i="174"/>
  <c r="A29" i="174"/>
  <c r="A28" i="174"/>
  <c r="A27" i="174"/>
  <c r="A26" i="174"/>
  <c r="A25" i="174"/>
  <c r="A24" i="174"/>
  <c r="A23" i="174"/>
  <c r="A22" i="174"/>
  <c r="A21" i="174"/>
  <c r="A20" i="174"/>
  <c r="A19" i="174"/>
  <c r="A18" i="174"/>
  <c r="A17" i="174"/>
  <c r="A16" i="174"/>
  <c r="A15" i="174"/>
  <c r="A14" i="174"/>
  <c r="A13" i="174"/>
  <c r="A12" i="174"/>
  <c r="A11" i="174"/>
  <c r="A10" i="174"/>
  <c r="A9" i="174"/>
  <c r="A8" i="174"/>
  <c r="A7" i="174"/>
  <c r="A6" i="174"/>
  <c r="A5" i="174"/>
  <c r="A4" i="174"/>
  <c r="A3" i="174"/>
  <c r="A2" i="174"/>
  <c r="I17" i="149" l="1"/>
  <c r="F443" i="174"/>
  <c r="F442" i="174"/>
  <c r="F441" i="174"/>
  <c r="F440" i="174"/>
  <c r="F439" i="174"/>
  <c r="F438" i="174"/>
  <c r="F437" i="174"/>
  <c r="F436" i="174"/>
  <c r="F435" i="174"/>
  <c r="F434" i="174"/>
  <c r="F433" i="174"/>
  <c r="F432" i="174"/>
  <c r="F431" i="174"/>
  <c r="F430" i="174"/>
  <c r="F429" i="174"/>
  <c r="F428" i="174"/>
  <c r="F427" i="174"/>
  <c r="F426" i="174"/>
  <c r="F425" i="174"/>
  <c r="F424" i="174"/>
  <c r="F423" i="174"/>
  <c r="F422" i="174"/>
  <c r="F421" i="174"/>
  <c r="F420" i="174"/>
  <c r="F419" i="174"/>
  <c r="F418" i="174"/>
  <c r="F417" i="174"/>
  <c r="F416" i="174"/>
  <c r="F415" i="174"/>
  <c r="F414" i="174"/>
  <c r="F413" i="174"/>
  <c r="F412" i="174"/>
  <c r="F411" i="174"/>
  <c r="F410" i="174"/>
  <c r="F409" i="174"/>
  <c r="F408" i="174"/>
  <c r="F407" i="174"/>
  <c r="F406" i="174"/>
  <c r="F405" i="174"/>
  <c r="F404" i="174"/>
  <c r="F403" i="174"/>
  <c r="F402" i="174"/>
  <c r="F401" i="174"/>
  <c r="F400" i="174"/>
  <c r="F399" i="174"/>
  <c r="F398" i="174"/>
  <c r="F397" i="174"/>
  <c r="F396" i="174"/>
  <c r="F395" i="174"/>
  <c r="F394" i="174"/>
  <c r="F393" i="174"/>
  <c r="F392" i="174"/>
  <c r="F391" i="174"/>
  <c r="F390" i="174"/>
  <c r="F389" i="174"/>
  <c r="F388" i="174"/>
  <c r="F387" i="174"/>
  <c r="F386" i="174"/>
  <c r="F385" i="174"/>
  <c r="F384" i="174"/>
  <c r="F383" i="174"/>
  <c r="F382" i="174"/>
  <c r="F381" i="174"/>
  <c r="F380" i="174"/>
  <c r="F379" i="174"/>
  <c r="F378" i="174"/>
  <c r="F377" i="174"/>
  <c r="F376" i="174"/>
  <c r="F375" i="174"/>
  <c r="F374" i="174"/>
  <c r="F373" i="174"/>
  <c r="F372" i="174"/>
  <c r="F371" i="174"/>
  <c r="F370" i="174"/>
  <c r="F369" i="174"/>
  <c r="F368" i="174"/>
  <c r="F367" i="174"/>
  <c r="F366" i="174"/>
  <c r="F365" i="174"/>
  <c r="F364" i="174"/>
  <c r="F363" i="174"/>
  <c r="F362" i="174"/>
  <c r="F361" i="174"/>
  <c r="F360" i="174"/>
  <c r="F359" i="174"/>
  <c r="F358" i="174"/>
  <c r="F357" i="174"/>
  <c r="F356" i="174"/>
  <c r="F355" i="174"/>
  <c r="F354" i="174"/>
  <c r="F353" i="174"/>
  <c r="F352" i="174"/>
  <c r="F351" i="174"/>
  <c r="F350" i="174"/>
  <c r="F349" i="174"/>
  <c r="F348" i="174"/>
  <c r="F347" i="174"/>
  <c r="F346" i="174"/>
  <c r="F345" i="174"/>
  <c r="F344" i="174"/>
  <c r="F343" i="174"/>
  <c r="F342" i="174"/>
  <c r="F341" i="174"/>
  <c r="F340" i="174"/>
  <c r="F339" i="174"/>
  <c r="F338" i="174"/>
  <c r="F337" i="174"/>
  <c r="F336" i="174"/>
  <c r="F335" i="174"/>
  <c r="F334" i="174"/>
  <c r="F333" i="174"/>
  <c r="F332" i="174"/>
  <c r="F331" i="174"/>
  <c r="F330" i="174"/>
  <c r="F329" i="174"/>
  <c r="F328" i="174"/>
  <c r="F327" i="174"/>
  <c r="F326" i="174"/>
  <c r="F325" i="174"/>
  <c r="F324" i="174"/>
  <c r="F323" i="174"/>
  <c r="F322" i="174"/>
  <c r="F321" i="174"/>
  <c r="F320" i="174"/>
  <c r="F319" i="174"/>
  <c r="F318" i="174"/>
  <c r="F317" i="174"/>
  <c r="F316" i="174"/>
  <c r="F315" i="174"/>
  <c r="F314" i="174"/>
  <c r="F313" i="174"/>
  <c r="F312" i="174"/>
  <c r="F311" i="174"/>
  <c r="F310" i="174"/>
  <c r="F309" i="174"/>
  <c r="F308" i="174"/>
  <c r="F307" i="174"/>
  <c r="F306" i="174"/>
  <c r="F305" i="174"/>
  <c r="F304" i="174"/>
  <c r="F303" i="174"/>
  <c r="F302" i="174"/>
  <c r="F301" i="174"/>
  <c r="F300" i="174"/>
  <c r="F299" i="174"/>
  <c r="F298" i="174"/>
  <c r="F297" i="174"/>
  <c r="F296" i="174"/>
  <c r="F295" i="174"/>
  <c r="F294" i="174"/>
  <c r="F293" i="174"/>
  <c r="F292" i="174"/>
  <c r="F291" i="174"/>
  <c r="F290" i="174"/>
  <c r="F289" i="174"/>
  <c r="F288" i="174"/>
  <c r="F287" i="174"/>
  <c r="F286" i="174"/>
  <c r="F285" i="174"/>
  <c r="F284" i="174"/>
  <c r="F283" i="174"/>
  <c r="F282" i="174"/>
  <c r="F281" i="174"/>
  <c r="F280" i="174"/>
  <c r="F279" i="174"/>
  <c r="F278" i="174"/>
  <c r="F277" i="174"/>
  <c r="F276" i="174"/>
  <c r="F275" i="174"/>
  <c r="F274" i="174"/>
  <c r="F273" i="174"/>
  <c r="F272" i="174"/>
  <c r="F271" i="174"/>
  <c r="F270" i="174"/>
  <c r="F269" i="174"/>
  <c r="F268" i="174"/>
  <c r="F267" i="174"/>
  <c r="F266" i="174"/>
  <c r="F265" i="174"/>
  <c r="F264" i="174"/>
  <c r="F263" i="174"/>
  <c r="F262" i="174"/>
  <c r="F261" i="174"/>
  <c r="F260" i="174"/>
  <c r="F259" i="174"/>
  <c r="F258" i="174"/>
  <c r="F257" i="174"/>
  <c r="F256" i="174"/>
  <c r="F255" i="174"/>
  <c r="F254" i="174"/>
  <c r="F253" i="174"/>
  <c r="F252" i="174"/>
  <c r="F251" i="174"/>
  <c r="F250" i="174"/>
  <c r="F249" i="174"/>
  <c r="F248" i="174"/>
  <c r="F247" i="174"/>
  <c r="F246" i="174"/>
  <c r="F245" i="174"/>
  <c r="F244" i="174"/>
  <c r="F243" i="174"/>
  <c r="F242" i="174"/>
  <c r="F241" i="174"/>
  <c r="F240" i="174"/>
  <c r="F239" i="174"/>
  <c r="F238" i="174"/>
  <c r="F237" i="174"/>
  <c r="F236" i="174"/>
  <c r="F235" i="174"/>
  <c r="F234" i="174"/>
  <c r="F233" i="174"/>
  <c r="F232" i="174"/>
  <c r="F231" i="174"/>
  <c r="F230" i="174"/>
  <c r="F229" i="174"/>
  <c r="F228" i="174"/>
  <c r="F227" i="174"/>
  <c r="F226" i="174"/>
  <c r="F225" i="174"/>
  <c r="F224" i="174"/>
  <c r="F223" i="174"/>
  <c r="F222" i="174"/>
  <c r="F221" i="174"/>
  <c r="F220" i="174"/>
  <c r="F219" i="174"/>
  <c r="F218" i="174"/>
  <c r="F217" i="174"/>
  <c r="F216" i="174"/>
  <c r="F215" i="174"/>
  <c r="F214" i="174"/>
  <c r="F213" i="174"/>
  <c r="F212" i="174"/>
  <c r="F211" i="174"/>
  <c r="F210" i="174"/>
  <c r="F209" i="174"/>
  <c r="F208" i="174"/>
  <c r="F207" i="174"/>
  <c r="F206" i="174"/>
  <c r="F205" i="174"/>
  <c r="F204" i="174"/>
  <c r="F203" i="174"/>
  <c r="K202" i="174"/>
  <c r="F202" i="174"/>
  <c r="K201" i="174"/>
  <c r="F201" i="174"/>
  <c r="K200" i="174"/>
  <c r="F200" i="174"/>
  <c r="K199" i="174"/>
  <c r="F199" i="174"/>
  <c r="K198" i="174"/>
  <c r="F198" i="174"/>
  <c r="K197" i="174"/>
  <c r="F197" i="174"/>
  <c r="K196" i="174"/>
  <c r="F196" i="174"/>
  <c r="K195" i="174"/>
  <c r="F195" i="174"/>
  <c r="K194" i="174"/>
  <c r="F194" i="174"/>
  <c r="K193" i="174"/>
  <c r="F193" i="174"/>
  <c r="K192" i="174"/>
  <c r="F192" i="174"/>
  <c r="K191" i="174"/>
  <c r="F191" i="174"/>
  <c r="K190" i="174"/>
  <c r="F190" i="174"/>
  <c r="K189" i="174"/>
  <c r="F189" i="174"/>
  <c r="K188" i="174"/>
  <c r="F188" i="174"/>
  <c r="K187" i="174"/>
  <c r="F187" i="174"/>
  <c r="K186" i="174"/>
  <c r="F186" i="174"/>
  <c r="K185" i="174"/>
  <c r="F185" i="174"/>
  <c r="K184" i="174"/>
  <c r="F184" i="174"/>
  <c r="K183" i="174"/>
  <c r="F183" i="174"/>
  <c r="K182" i="174"/>
  <c r="F182" i="174"/>
  <c r="K181" i="174"/>
  <c r="F181" i="174"/>
  <c r="K180" i="174"/>
  <c r="F180" i="174"/>
  <c r="K179" i="174"/>
  <c r="F179" i="174"/>
  <c r="K178" i="174"/>
  <c r="F178" i="174"/>
  <c r="K177" i="174"/>
  <c r="F177" i="174"/>
  <c r="K176" i="174"/>
  <c r="F176" i="174"/>
  <c r="K175" i="174"/>
  <c r="F175" i="174"/>
  <c r="K174" i="174"/>
  <c r="F174" i="174"/>
  <c r="K173" i="174"/>
  <c r="F173" i="174"/>
  <c r="K172" i="174"/>
  <c r="F172" i="174"/>
  <c r="K171" i="174"/>
  <c r="F171" i="174"/>
  <c r="K170" i="174"/>
  <c r="F170" i="174"/>
  <c r="K169" i="174"/>
  <c r="F169" i="174"/>
  <c r="K168" i="174"/>
  <c r="F168" i="174"/>
  <c r="K167" i="174"/>
  <c r="F167" i="174"/>
  <c r="K166" i="174"/>
  <c r="F166" i="174"/>
  <c r="K165" i="174"/>
  <c r="F165" i="174"/>
  <c r="K164" i="174"/>
  <c r="F164" i="174"/>
  <c r="K163" i="174"/>
  <c r="F163" i="174"/>
  <c r="K162" i="174"/>
  <c r="F162" i="174"/>
  <c r="K161" i="174"/>
  <c r="F161" i="174"/>
  <c r="K160" i="174"/>
  <c r="F160" i="174"/>
  <c r="K159" i="174"/>
  <c r="F159" i="174"/>
  <c r="K158" i="174"/>
  <c r="F158" i="174"/>
  <c r="K157" i="174"/>
  <c r="F157" i="174"/>
  <c r="K156" i="174"/>
  <c r="F156" i="174"/>
  <c r="K155" i="174"/>
  <c r="F155" i="174"/>
  <c r="K154" i="174"/>
  <c r="F154" i="174"/>
  <c r="K153" i="174"/>
  <c r="F153" i="174"/>
  <c r="K152" i="174"/>
  <c r="F152" i="174"/>
  <c r="K151" i="174"/>
  <c r="F151" i="174"/>
  <c r="K150" i="174"/>
  <c r="F150" i="174"/>
  <c r="K149" i="174"/>
  <c r="F149" i="174"/>
  <c r="K148" i="174"/>
  <c r="F148" i="174"/>
  <c r="K147" i="174"/>
  <c r="F147" i="174"/>
  <c r="K146" i="174"/>
  <c r="F146" i="174"/>
  <c r="K145" i="174"/>
  <c r="F145" i="174"/>
  <c r="K144" i="174"/>
  <c r="F144" i="174"/>
  <c r="K143" i="174"/>
  <c r="F143" i="174"/>
  <c r="K142" i="174"/>
  <c r="F142" i="174"/>
  <c r="K141" i="174"/>
  <c r="F141" i="174"/>
  <c r="K140" i="174"/>
  <c r="F140" i="174"/>
  <c r="K139" i="174"/>
  <c r="F139" i="174"/>
  <c r="K138" i="174"/>
  <c r="F138" i="174"/>
  <c r="K137" i="174"/>
  <c r="F137" i="174"/>
  <c r="K136" i="174"/>
  <c r="F136" i="174"/>
  <c r="K135" i="174"/>
  <c r="F135" i="174"/>
  <c r="K134" i="174"/>
  <c r="F134" i="174"/>
  <c r="K133" i="174"/>
  <c r="F133" i="174"/>
  <c r="K132" i="174"/>
  <c r="F132" i="174"/>
  <c r="K131" i="174"/>
  <c r="F131" i="174"/>
  <c r="K130" i="174"/>
  <c r="F130" i="174"/>
  <c r="K129" i="174"/>
  <c r="F129" i="174"/>
  <c r="K128" i="174"/>
  <c r="F128" i="174"/>
  <c r="K127" i="174"/>
  <c r="F127" i="174"/>
  <c r="K126" i="174"/>
  <c r="F126" i="174"/>
  <c r="K125" i="174"/>
  <c r="F125" i="174"/>
  <c r="K124" i="174"/>
  <c r="F124" i="174"/>
  <c r="K123" i="174"/>
  <c r="F123" i="174"/>
  <c r="K122" i="174"/>
  <c r="F122" i="174"/>
  <c r="K121" i="174"/>
  <c r="F121" i="174"/>
  <c r="K120" i="174"/>
  <c r="F120" i="174"/>
  <c r="K119" i="174"/>
  <c r="F119" i="174"/>
  <c r="K118" i="174"/>
  <c r="F118" i="174"/>
  <c r="K117" i="174"/>
  <c r="F117" i="174"/>
  <c r="K116" i="174"/>
  <c r="F116" i="174"/>
  <c r="K115" i="174"/>
  <c r="F115" i="174"/>
  <c r="K114" i="174"/>
  <c r="F114" i="174"/>
  <c r="K113" i="174"/>
  <c r="F113" i="174"/>
  <c r="K112" i="174"/>
  <c r="F112" i="174"/>
  <c r="K111" i="174"/>
  <c r="F111" i="174"/>
  <c r="K110" i="174"/>
  <c r="F110" i="174"/>
  <c r="K109" i="174"/>
  <c r="F109" i="174"/>
  <c r="K108" i="174"/>
  <c r="F108" i="174"/>
  <c r="K107" i="174"/>
  <c r="F107" i="174"/>
  <c r="K106" i="174"/>
  <c r="F106" i="174"/>
  <c r="K105" i="174"/>
  <c r="F105" i="174"/>
  <c r="K104" i="174"/>
  <c r="F104" i="174"/>
  <c r="K103" i="174"/>
  <c r="F103" i="174"/>
  <c r="K102" i="174"/>
  <c r="F102" i="174"/>
  <c r="K101" i="174"/>
  <c r="F101" i="174"/>
  <c r="K100" i="174"/>
  <c r="F100" i="174"/>
  <c r="K99" i="174"/>
  <c r="F99" i="174"/>
  <c r="K98" i="174"/>
  <c r="F98" i="174"/>
  <c r="K97" i="174"/>
  <c r="F97" i="174"/>
  <c r="K96" i="174"/>
  <c r="F96" i="174"/>
  <c r="K95" i="174"/>
  <c r="F95" i="174"/>
  <c r="K94" i="174"/>
  <c r="F94" i="174"/>
  <c r="K93" i="174"/>
  <c r="F93" i="174"/>
  <c r="K92" i="174"/>
  <c r="F92" i="174"/>
  <c r="K91" i="174"/>
  <c r="F91" i="174"/>
  <c r="K90" i="174"/>
  <c r="F90" i="174"/>
  <c r="K89" i="174"/>
  <c r="F89" i="174"/>
  <c r="K88" i="174"/>
  <c r="F88" i="174"/>
  <c r="K87" i="174"/>
  <c r="F87" i="174"/>
  <c r="K86" i="174"/>
  <c r="F86" i="174"/>
  <c r="K85" i="174"/>
  <c r="F85" i="174"/>
  <c r="K84" i="174"/>
  <c r="F84" i="174"/>
  <c r="K83" i="174"/>
  <c r="F83" i="174"/>
  <c r="K82" i="174"/>
  <c r="F82" i="174"/>
  <c r="K81" i="174"/>
  <c r="F81" i="174"/>
  <c r="K80" i="174"/>
  <c r="F80" i="174"/>
  <c r="K79" i="174"/>
  <c r="F79" i="174"/>
  <c r="K78" i="174"/>
  <c r="F78" i="174"/>
  <c r="K77" i="174"/>
  <c r="F77" i="174"/>
  <c r="K76" i="174"/>
  <c r="F76" i="174"/>
  <c r="K75" i="174"/>
  <c r="F75" i="174"/>
  <c r="K74" i="174"/>
  <c r="F74" i="174"/>
  <c r="K73" i="174"/>
  <c r="F73" i="174"/>
  <c r="K72" i="174"/>
  <c r="F72" i="174"/>
  <c r="K71" i="174"/>
  <c r="F71" i="174"/>
  <c r="K70" i="174"/>
  <c r="F70" i="174"/>
  <c r="K69" i="174"/>
  <c r="F69" i="174"/>
  <c r="K68" i="174"/>
  <c r="F68" i="174"/>
  <c r="K67" i="174"/>
  <c r="F67" i="174"/>
  <c r="K66" i="174"/>
  <c r="F66" i="174"/>
  <c r="K65" i="174"/>
  <c r="F65" i="174"/>
  <c r="K64" i="174"/>
  <c r="F64" i="174"/>
  <c r="K63" i="174"/>
  <c r="F63" i="174"/>
  <c r="K62" i="174"/>
  <c r="F62" i="174"/>
  <c r="K61" i="174"/>
  <c r="F61" i="174"/>
  <c r="K60" i="174"/>
  <c r="F60" i="174"/>
  <c r="K59" i="174"/>
  <c r="F59" i="174"/>
  <c r="K58" i="174"/>
  <c r="F58" i="174"/>
  <c r="K57" i="174"/>
  <c r="F57" i="174"/>
  <c r="K56" i="174"/>
  <c r="F56" i="174"/>
  <c r="K55" i="174"/>
  <c r="F55" i="174"/>
  <c r="K54" i="174"/>
  <c r="F54" i="174"/>
  <c r="K53" i="174"/>
  <c r="F53" i="174"/>
  <c r="K52" i="174"/>
  <c r="F52" i="174"/>
  <c r="K51" i="174"/>
  <c r="F51" i="174"/>
  <c r="K50" i="174"/>
  <c r="F50" i="174"/>
  <c r="K49" i="174"/>
  <c r="F49" i="174"/>
  <c r="K48" i="174"/>
  <c r="F48" i="174"/>
  <c r="K47" i="174"/>
  <c r="F47" i="174"/>
  <c r="K46" i="174"/>
  <c r="F46" i="174"/>
  <c r="K45" i="174"/>
  <c r="F45" i="174"/>
  <c r="K44" i="174"/>
  <c r="F44" i="174"/>
  <c r="K43" i="174"/>
  <c r="F43" i="174"/>
  <c r="K42" i="174"/>
  <c r="F42" i="174"/>
  <c r="K41" i="174"/>
  <c r="F41" i="174"/>
  <c r="K40" i="174"/>
  <c r="F40" i="174"/>
  <c r="K39" i="174"/>
  <c r="F39" i="174"/>
  <c r="K38" i="174"/>
  <c r="F38" i="174"/>
  <c r="K37" i="174"/>
  <c r="F37" i="174"/>
  <c r="K36" i="174"/>
  <c r="F36" i="174"/>
  <c r="K35" i="174"/>
  <c r="F35" i="174"/>
  <c r="K34" i="174"/>
  <c r="F34" i="174"/>
  <c r="K33" i="174"/>
  <c r="F33" i="174"/>
  <c r="K32" i="174"/>
  <c r="F32" i="174"/>
  <c r="K31" i="174"/>
  <c r="F31" i="174"/>
  <c r="K30" i="174"/>
  <c r="F30" i="174"/>
  <c r="K29" i="174"/>
  <c r="F29" i="174"/>
  <c r="K28" i="174"/>
  <c r="F28" i="174"/>
  <c r="K27" i="174"/>
  <c r="F27" i="174"/>
  <c r="K26" i="174"/>
  <c r="F26" i="174"/>
  <c r="K25" i="174"/>
  <c r="F25" i="174"/>
  <c r="K24" i="174"/>
  <c r="F24" i="174"/>
  <c r="K23" i="174"/>
  <c r="F23" i="174"/>
  <c r="K22" i="174"/>
  <c r="F22" i="174"/>
  <c r="K21" i="174"/>
  <c r="F21" i="174"/>
  <c r="K20" i="174"/>
  <c r="F20" i="174"/>
  <c r="K19" i="174"/>
  <c r="F19" i="174"/>
  <c r="K18" i="174"/>
  <c r="F18" i="174"/>
  <c r="K17" i="174"/>
  <c r="F17" i="174"/>
  <c r="P16" i="174"/>
  <c r="K16" i="174"/>
  <c r="F16" i="174"/>
  <c r="P15" i="174"/>
  <c r="K15" i="174"/>
  <c r="F15" i="174"/>
  <c r="P14" i="174"/>
  <c r="K14" i="174"/>
  <c r="F14" i="174"/>
  <c r="P13" i="174"/>
  <c r="K13" i="174"/>
  <c r="F13" i="174"/>
  <c r="P12" i="174"/>
  <c r="K12" i="174"/>
  <c r="F12" i="174"/>
  <c r="P11" i="174"/>
  <c r="K11" i="174"/>
  <c r="F11" i="174"/>
  <c r="P10" i="174"/>
  <c r="K10" i="174"/>
  <c r="F10" i="174"/>
  <c r="P9" i="174"/>
  <c r="K9" i="174"/>
  <c r="F9" i="174"/>
  <c r="P8" i="174"/>
  <c r="K8" i="174"/>
  <c r="F8" i="174"/>
  <c r="P7" i="174"/>
  <c r="K7" i="174"/>
  <c r="F7" i="174"/>
  <c r="P6" i="174"/>
  <c r="K6" i="174"/>
  <c r="F6" i="174"/>
  <c r="P5" i="174"/>
  <c r="K5" i="174"/>
  <c r="F5" i="174"/>
  <c r="P4" i="174"/>
  <c r="K4" i="174"/>
  <c r="F4" i="174"/>
  <c r="P3" i="174"/>
  <c r="K3" i="174"/>
  <c r="F3" i="174"/>
  <c r="P2" i="174"/>
  <c r="K2" i="174"/>
  <c r="F2" i="174"/>
  <c r="E24" i="150" l="1"/>
  <c r="F24" i="150" s="1"/>
  <c r="E26" i="150"/>
  <c r="F26" i="150" s="1"/>
  <c r="J26" i="150" s="1"/>
  <c r="E6" i="150"/>
  <c r="F6" i="150" s="1"/>
  <c r="G38" i="150" s="1"/>
  <c r="V36" i="149"/>
  <c r="Q36" i="149"/>
  <c r="L35" i="149"/>
  <c r="E23" i="150"/>
  <c r="F23" i="150" s="1"/>
  <c r="E21" i="150"/>
  <c r="F21" i="150" s="1"/>
  <c r="E19" i="150"/>
  <c r="F19" i="150" s="1"/>
  <c r="E10" i="150"/>
  <c r="F10" i="150" s="1"/>
  <c r="E9" i="150"/>
  <c r="F9" i="150" s="1"/>
  <c r="E17" i="150"/>
  <c r="F17" i="150" s="1"/>
  <c r="E14" i="150"/>
  <c r="F14" i="150" s="1"/>
  <c r="E25" i="150"/>
  <c r="F25" i="150" s="1"/>
  <c r="J25" i="150" s="1"/>
  <c r="D6" i="150"/>
  <c r="I23" i="150" l="1"/>
  <c r="AA35" i="149"/>
  <c r="E8" i="150" s="1"/>
  <c r="G37" i="150"/>
  <c r="G39" i="150" s="1"/>
  <c r="E7" i="150"/>
  <c r="I26" i="150"/>
  <c r="I25" i="150"/>
  <c r="I30" i="150" s="1"/>
  <c r="I22" i="150"/>
  <c r="I21" i="150"/>
  <c r="I20" i="150"/>
  <c r="I19" i="150"/>
  <c r="I18" i="150"/>
  <c r="I17" i="150"/>
  <c r="I24" i="150"/>
  <c r="I15" i="150"/>
  <c r="I16" i="150"/>
  <c r="I29" i="150" l="1"/>
  <c r="I31" i="150" s="1"/>
  <c r="I33" i="150" s="1"/>
  <c r="O96" i="149" s="1"/>
</calcChain>
</file>

<file path=xl/sharedStrings.xml><?xml version="1.0" encoding="utf-8"?>
<sst xmlns="http://schemas.openxmlformats.org/spreadsheetml/2006/main" count="5935" uniqueCount="3044">
  <si>
    <t>地域区分</t>
    <rPh sb="0" eb="2">
      <t>チイキ</t>
    </rPh>
    <rPh sb="2" eb="4">
      <t>クブン</t>
    </rPh>
    <phoneticPr fontId="5"/>
  </si>
  <si>
    <t>地域
区分</t>
    <rPh sb="0" eb="2">
      <t>チイキ</t>
    </rPh>
    <rPh sb="3" eb="5">
      <t>クブン</t>
    </rPh>
    <phoneticPr fontId="6"/>
  </si>
  <si>
    <t>3号</t>
    <rPh sb="1" eb="2">
      <t>ゴウ</t>
    </rPh>
    <phoneticPr fontId="5"/>
  </si>
  <si>
    <t>その他
地域</t>
    <rPh sb="2" eb="3">
      <t>タ</t>
    </rPh>
    <phoneticPr fontId="6"/>
  </si>
  <si>
    <t>都市部</t>
    <rPh sb="0" eb="3">
      <t>トシブ</t>
    </rPh>
    <phoneticPr fontId="5"/>
  </si>
  <si>
    <t>減価償却費加算</t>
    <rPh sb="0" eb="2">
      <t>ゲンカ</t>
    </rPh>
    <rPh sb="2" eb="5">
      <t>ショウキャクヒ</t>
    </rPh>
    <rPh sb="5" eb="7">
      <t>カサン</t>
    </rPh>
    <phoneticPr fontId="5"/>
  </si>
  <si>
    <t>標準</t>
    <rPh sb="0" eb="2">
      <t>ヒョウジュン</t>
    </rPh>
    <phoneticPr fontId="5"/>
  </si>
  <si>
    <t>番号</t>
    <rPh sb="0" eb="2">
      <t>バンゴウ</t>
    </rPh>
    <phoneticPr fontId="5"/>
  </si>
  <si>
    <t>1人</t>
    <rPh sb="1" eb="2">
      <t>ニン</t>
    </rPh>
    <phoneticPr fontId="5"/>
  </si>
  <si>
    <t>その他地域</t>
    <rPh sb="2" eb="3">
      <t>タ</t>
    </rPh>
    <rPh sb="3" eb="5">
      <t>チイキ</t>
    </rPh>
    <phoneticPr fontId="5"/>
  </si>
  <si>
    <t>給食週当たり実施日数</t>
    <rPh sb="0" eb="2">
      <t>キュウショク</t>
    </rPh>
    <rPh sb="2" eb="3">
      <t>シュウ</t>
    </rPh>
    <rPh sb="3" eb="4">
      <t>ア</t>
    </rPh>
    <rPh sb="6" eb="8">
      <t>ジッシ</t>
    </rPh>
    <rPh sb="8" eb="10">
      <t>ニッスウ</t>
    </rPh>
    <phoneticPr fontId="5"/>
  </si>
  <si>
    <t>3日</t>
    <rPh sb="1" eb="2">
      <t>ニチ</t>
    </rPh>
    <phoneticPr fontId="5"/>
  </si>
  <si>
    <r>
      <t>15</t>
    </r>
    <r>
      <rPr>
        <sz val="11"/>
        <color indexed="8"/>
        <rFont val="ＭＳ Ｐゴシック"/>
        <family val="3"/>
        <charset val="128"/>
      </rPr>
      <t>/100地域</t>
    </r>
    <rPh sb="6" eb="8">
      <t>チイキ</t>
    </rPh>
    <phoneticPr fontId="5"/>
  </si>
  <si>
    <t>有無</t>
    <rPh sb="0" eb="2">
      <t>ウム</t>
    </rPh>
    <phoneticPr fontId="5"/>
  </si>
  <si>
    <t>冷暖房費加算用地域区分</t>
    <rPh sb="0" eb="3">
      <t>レイダンボウ</t>
    </rPh>
    <rPh sb="3" eb="4">
      <t>ヒ</t>
    </rPh>
    <rPh sb="4" eb="6">
      <t>カサン</t>
    </rPh>
    <rPh sb="6" eb="7">
      <t>ヨウ</t>
    </rPh>
    <rPh sb="7" eb="9">
      <t>チイキ</t>
    </rPh>
    <rPh sb="9" eb="11">
      <t>クブン</t>
    </rPh>
    <phoneticPr fontId="5"/>
  </si>
  <si>
    <t>0日</t>
    <rPh sb="1" eb="2">
      <t>ニチ</t>
    </rPh>
    <phoneticPr fontId="5"/>
  </si>
  <si>
    <t>1日</t>
    <rPh sb="1" eb="2">
      <t>ニチ</t>
    </rPh>
    <phoneticPr fontId="5"/>
  </si>
  <si>
    <t>2日</t>
    <rPh sb="1" eb="2">
      <t>ニチ</t>
    </rPh>
    <phoneticPr fontId="5"/>
  </si>
  <si>
    <t>4日</t>
    <rPh sb="1" eb="2">
      <t>ニチ</t>
    </rPh>
    <phoneticPr fontId="5"/>
  </si>
  <si>
    <r>
      <t>3</t>
    </r>
    <r>
      <rPr>
        <sz val="11"/>
        <color indexed="8"/>
        <rFont val="ＭＳ Ｐゴシック"/>
        <family val="3"/>
        <charset val="128"/>
      </rPr>
      <t>/100地域</t>
    </r>
    <rPh sb="5" eb="7">
      <t>チイキ</t>
    </rPh>
    <phoneticPr fontId="5"/>
  </si>
  <si>
    <t>5日</t>
    <rPh sb="1" eb="2">
      <t>ニチ</t>
    </rPh>
    <phoneticPr fontId="5"/>
  </si>
  <si>
    <t>チーム保育教員数</t>
    <rPh sb="3" eb="5">
      <t>ホイク</t>
    </rPh>
    <rPh sb="5" eb="8">
      <t>キョウインスウ</t>
    </rPh>
    <phoneticPr fontId="5"/>
  </si>
  <si>
    <t>0人</t>
    <rPh sb="1" eb="2">
      <t>ニン</t>
    </rPh>
    <phoneticPr fontId="5"/>
  </si>
  <si>
    <t>2人</t>
    <rPh sb="1" eb="2">
      <t>ニン</t>
    </rPh>
    <phoneticPr fontId="5"/>
  </si>
  <si>
    <t>3人</t>
    <rPh sb="1" eb="2">
      <t>ニン</t>
    </rPh>
    <phoneticPr fontId="5"/>
  </si>
  <si>
    <t>質改善</t>
    <rPh sb="0" eb="1">
      <t>シツ</t>
    </rPh>
    <rPh sb="1" eb="3">
      <t>カイゼン</t>
    </rPh>
    <phoneticPr fontId="5"/>
  </si>
  <si>
    <t>標準/都市部</t>
    <rPh sb="0" eb="2">
      <t>ヒョウジュン</t>
    </rPh>
    <rPh sb="3" eb="6">
      <t>トシブ</t>
    </rPh>
    <phoneticPr fontId="5"/>
  </si>
  <si>
    <t>A地域</t>
    <rPh sb="1" eb="3">
      <t>チイキ</t>
    </rPh>
    <phoneticPr fontId="5"/>
  </si>
  <si>
    <t>B地域</t>
    <rPh sb="1" eb="3">
      <t>チイキ</t>
    </rPh>
    <phoneticPr fontId="5"/>
  </si>
  <si>
    <t>C地域</t>
    <rPh sb="1" eb="3">
      <t>チイキ</t>
    </rPh>
    <phoneticPr fontId="5"/>
  </si>
  <si>
    <t>D地域</t>
    <rPh sb="1" eb="3">
      <t>チイキ</t>
    </rPh>
    <phoneticPr fontId="5"/>
  </si>
  <si>
    <t>a地域</t>
    <rPh sb="1" eb="3">
      <t>チイキ</t>
    </rPh>
    <phoneticPr fontId="5"/>
  </si>
  <si>
    <t>b地域</t>
    <rPh sb="1" eb="3">
      <t>チイキ</t>
    </rPh>
    <phoneticPr fontId="5"/>
  </si>
  <si>
    <t>c地域</t>
    <rPh sb="1" eb="3">
      <t>チイキ</t>
    </rPh>
    <phoneticPr fontId="5"/>
  </si>
  <si>
    <t>d地域</t>
    <rPh sb="1" eb="3">
      <t>チイキ</t>
    </rPh>
    <phoneticPr fontId="5"/>
  </si>
  <si>
    <t>機能部分</t>
    <rPh sb="0" eb="2">
      <t>キノウ</t>
    </rPh>
    <rPh sb="2" eb="4">
      <t>ブブン</t>
    </rPh>
    <phoneticPr fontId="5"/>
  </si>
  <si>
    <t>入所児童処遇特別加算</t>
    <phoneticPr fontId="5"/>
  </si>
  <si>
    <r>
      <t>保育所（H</t>
    </r>
    <r>
      <rPr>
        <sz val="11"/>
        <color indexed="8"/>
        <rFont val="ＭＳ Ｐゴシック"/>
        <family val="3"/>
        <charset val="128"/>
      </rPr>
      <t>26運営費</t>
    </r>
    <r>
      <rPr>
        <sz val="11"/>
        <color indexed="8"/>
        <rFont val="ＭＳ Ｐゴシック"/>
        <family val="3"/>
        <charset val="128"/>
      </rPr>
      <t>）</t>
    </r>
    <rPh sb="0" eb="3">
      <t>ホイクショ</t>
    </rPh>
    <rPh sb="7" eb="10">
      <t>ウンエイヒ</t>
    </rPh>
    <phoneticPr fontId="5"/>
  </si>
  <si>
    <t>夜間（H26運営費）</t>
    <rPh sb="0" eb="2">
      <t>ヤカン</t>
    </rPh>
    <rPh sb="6" eb="9">
      <t>ウンエイヒ</t>
    </rPh>
    <phoneticPr fontId="5"/>
  </si>
  <si>
    <t>休日保育の年間延べ利用子ども数</t>
    <phoneticPr fontId="5"/>
  </si>
  <si>
    <t>高齢者者等の年間総雇用時間数</t>
    <phoneticPr fontId="5"/>
  </si>
  <si>
    <t>なし</t>
    <phoneticPr fontId="5"/>
  </si>
  <si>
    <t>あり</t>
    <phoneticPr fontId="5"/>
  </si>
  <si>
    <t>1200時間以上</t>
    <phoneticPr fontId="5"/>
  </si>
  <si>
    <t>その他の地域</t>
    <phoneticPr fontId="5"/>
  </si>
  <si>
    <t>－</t>
    <phoneticPr fontId="5"/>
  </si>
  <si>
    <t>認可施設/機能部分</t>
    <rPh sb="0" eb="2">
      <t>ニンカ</t>
    </rPh>
    <rPh sb="2" eb="4">
      <t>シセツ</t>
    </rPh>
    <rPh sb="5" eb="7">
      <t>キノウ</t>
    </rPh>
    <rPh sb="7" eb="9">
      <t>ブブン</t>
    </rPh>
    <phoneticPr fontId="5"/>
  </si>
  <si>
    <t>認可施設</t>
    <rPh sb="0" eb="2">
      <t>ニンカ</t>
    </rPh>
    <rPh sb="2" eb="4">
      <t>シセツ</t>
    </rPh>
    <phoneticPr fontId="5"/>
  </si>
  <si>
    <t>a'</t>
    <phoneticPr fontId="5"/>
  </si>
  <si>
    <t>b'</t>
    <phoneticPr fontId="5"/>
  </si>
  <si>
    <t>4人</t>
    <rPh sb="1" eb="2">
      <t>ニン</t>
    </rPh>
    <phoneticPr fontId="5"/>
  </si>
  <si>
    <t>400時間以上 800時間未満</t>
    <phoneticPr fontId="5"/>
  </si>
  <si>
    <r>
      <t>800時間以上</t>
    </r>
    <r>
      <rPr>
        <sz val="11"/>
        <color indexed="8"/>
        <rFont val="ＭＳ Ｐゴシック"/>
        <family val="3"/>
        <charset val="128"/>
      </rPr>
      <t xml:space="preserve"> </t>
    </r>
    <r>
      <rPr>
        <sz val="11"/>
        <color indexed="8"/>
        <rFont val="ＭＳ Ｐゴシック"/>
        <family val="3"/>
        <charset val="128"/>
      </rPr>
      <t>1200時間未満</t>
    </r>
    <phoneticPr fontId="5"/>
  </si>
  <si>
    <t>a'×12+b'</t>
    <phoneticPr fontId="5"/>
  </si>
  <si>
    <t>凡例：</t>
    <rPh sb="0" eb="2">
      <t>ハンレイ</t>
    </rPh>
    <phoneticPr fontId="5"/>
  </si>
  <si>
    <t>リストから選択</t>
    <rPh sb="5" eb="7">
      <t>センタク</t>
    </rPh>
    <phoneticPr fontId="5"/>
  </si>
  <si>
    <t>数を直接入力（０以上の整数）</t>
    <rPh sb="0" eb="1">
      <t>スウ</t>
    </rPh>
    <rPh sb="2" eb="4">
      <t>チョクセツ</t>
    </rPh>
    <rPh sb="4" eb="6">
      <t>ニュウリョク</t>
    </rPh>
    <rPh sb="8" eb="10">
      <t>イジョウ</t>
    </rPh>
    <rPh sb="11" eb="13">
      <t>セイスウ</t>
    </rPh>
    <phoneticPr fontId="5"/>
  </si>
  <si>
    <t>○前提条件</t>
    <rPh sb="1" eb="3">
      <t>ゼンテイ</t>
    </rPh>
    <rPh sb="3" eb="5">
      <t>ジョウケン</t>
    </rPh>
    <phoneticPr fontId="5"/>
  </si>
  <si>
    <t>設定項目</t>
    <rPh sb="0" eb="2">
      <t>セッテイ</t>
    </rPh>
    <rPh sb="2" eb="4">
      <t>コウモク</t>
    </rPh>
    <phoneticPr fontId="5"/>
  </si>
  <si>
    <t>設定</t>
    <rPh sb="0" eb="2">
      <t>セッテイ</t>
    </rPh>
    <phoneticPr fontId="5"/>
  </si>
  <si>
    <t>フラグ</t>
    <phoneticPr fontId="5"/>
  </si>
  <si>
    <t>加算等項目</t>
    <rPh sb="0" eb="2">
      <t>カサン</t>
    </rPh>
    <rPh sb="2" eb="3">
      <t>トウ</t>
    </rPh>
    <rPh sb="3" eb="5">
      <t>コウモク</t>
    </rPh>
    <phoneticPr fontId="5"/>
  </si>
  <si>
    <t>月額/年額</t>
    <rPh sb="0" eb="2">
      <t>ゲツガク</t>
    </rPh>
    <rPh sb="3" eb="5">
      <t>ネンガク</t>
    </rPh>
    <phoneticPr fontId="5"/>
  </si>
  <si>
    <t>１施設当たり</t>
    <rPh sb="1" eb="4">
      <t>シセツア</t>
    </rPh>
    <phoneticPr fontId="5"/>
  </si>
  <si>
    <t>備考</t>
    <rPh sb="0" eb="2">
      <t>ビコウ</t>
    </rPh>
    <phoneticPr fontId="5"/>
  </si>
  <si>
    <t>　基本分単価</t>
    <rPh sb="1" eb="4">
      <t>キホンブン</t>
    </rPh>
    <rPh sb="4" eb="6">
      <t>タンカ</t>
    </rPh>
    <phoneticPr fontId="5"/>
  </si>
  <si>
    <t>－</t>
    <phoneticPr fontId="5"/>
  </si>
  <si>
    <t>月額</t>
    <rPh sb="0" eb="2">
      <t>ゲツガク</t>
    </rPh>
    <phoneticPr fontId="5"/>
  </si>
  <si>
    <t>基本額</t>
    <rPh sb="0" eb="3">
      <t>キホンガク</t>
    </rPh>
    <phoneticPr fontId="5"/>
  </si>
  <si>
    <t>－</t>
    <phoneticPr fontId="5"/>
  </si>
  <si>
    <t>年額</t>
    <rPh sb="0" eb="2">
      <t>ネンガク</t>
    </rPh>
    <phoneticPr fontId="5"/>
  </si>
  <si>
    <t>第三者評価受審加算</t>
    <phoneticPr fontId="5"/>
  </si>
  <si>
    <t>　単価（月額分）</t>
    <rPh sb="1" eb="3">
      <t>タンカ</t>
    </rPh>
    <rPh sb="4" eb="6">
      <t>ゲツガク</t>
    </rPh>
    <rPh sb="6" eb="7">
      <t>ブン</t>
    </rPh>
    <phoneticPr fontId="5"/>
  </si>
  <si>
    <t>　単価（年額分）</t>
    <rPh sb="1" eb="3">
      <t>タンカ</t>
    </rPh>
    <rPh sb="4" eb="6">
      <t>ネンガク</t>
    </rPh>
    <rPh sb="6" eb="7">
      <t>ブン</t>
    </rPh>
    <phoneticPr fontId="5"/>
  </si>
  <si>
    <t>　単価合計（年額）</t>
    <rPh sb="1" eb="3">
      <t>タンカ</t>
    </rPh>
    <rPh sb="3" eb="5">
      <t>ゴウケイ</t>
    </rPh>
    <rPh sb="6" eb="8">
      <t>ネンガク</t>
    </rPh>
    <phoneticPr fontId="5"/>
  </si>
  <si>
    <t>○設定</t>
    <rPh sb="1" eb="3">
      <t>セッテイ</t>
    </rPh>
    <phoneticPr fontId="5"/>
  </si>
  <si>
    <t>基準列</t>
    <rPh sb="0" eb="2">
      <t>キジュン</t>
    </rPh>
    <rPh sb="2" eb="3">
      <t>レツ</t>
    </rPh>
    <phoneticPr fontId="5"/>
  </si>
  <si>
    <t>基準セル</t>
    <rPh sb="0" eb="2">
      <t>キジュン</t>
    </rPh>
    <phoneticPr fontId="5"/>
  </si>
  <si>
    <r>
      <rPr>
        <sz val="11"/>
        <color indexed="8"/>
        <rFont val="HGPｺﾞｼｯｸE"/>
        <family val="3"/>
        <charset val="128"/>
      </rPr>
      <t>（※１）３月初日の利用子どもの単価に加算</t>
    </r>
    <phoneticPr fontId="5"/>
  </si>
  <si>
    <t>（※１）</t>
    <phoneticPr fontId="5"/>
  </si>
  <si>
    <t>1級地</t>
    <rPh sb="1" eb="2">
      <t>キュウ</t>
    </rPh>
    <rPh sb="2" eb="3">
      <t>チ</t>
    </rPh>
    <phoneticPr fontId="5"/>
  </si>
  <si>
    <t>2級地</t>
    <rPh sb="1" eb="2">
      <t>キュウ</t>
    </rPh>
    <rPh sb="2" eb="3">
      <t>チ</t>
    </rPh>
    <phoneticPr fontId="5"/>
  </si>
  <si>
    <t>3級地</t>
    <rPh sb="1" eb="2">
      <t>キュウ</t>
    </rPh>
    <rPh sb="2" eb="3">
      <t>チ</t>
    </rPh>
    <phoneticPr fontId="5"/>
  </si>
  <si>
    <t>4級地</t>
    <rPh sb="1" eb="2">
      <t>キュウ</t>
    </rPh>
    <rPh sb="2" eb="3">
      <t>チ</t>
    </rPh>
    <phoneticPr fontId="5"/>
  </si>
  <si>
    <t>総額</t>
    <rPh sb="0" eb="2">
      <t>ソウガク</t>
    </rPh>
    <phoneticPr fontId="5"/>
  </si>
  <si>
    <t>１　基本情報</t>
    <rPh sb="2" eb="4">
      <t>キホン</t>
    </rPh>
    <rPh sb="4" eb="6">
      <t>ジョウホウ</t>
    </rPh>
    <phoneticPr fontId="5"/>
  </si>
  <si>
    <t>２　加算部分１</t>
    <rPh sb="2" eb="4">
      <t>カサン</t>
    </rPh>
    <rPh sb="4" eb="6">
      <t>ブブン</t>
    </rPh>
    <phoneticPr fontId="5"/>
  </si>
  <si>
    <t>３　調整部分</t>
    <rPh sb="2" eb="4">
      <t>チョウセイ</t>
    </rPh>
    <rPh sb="4" eb="6">
      <t>ブブン</t>
    </rPh>
    <phoneticPr fontId="5"/>
  </si>
  <si>
    <t>４　加算部分２</t>
    <rPh sb="2" eb="4">
      <t>カサン</t>
    </rPh>
    <rPh sb="4" eb="6">
      <t>ブブン</t>
    </rPh>
    <phoneticPr fontId="5"/>
  </si>
  <si>
    <t>○入力方法</t>
    <rPh sb="1" eb="3">
      <t>ニュウリョク</t>
    </rPh>
    <rPh sb="3" eb="5">
      <t>ホウホウ</t>
    </rPh>
    <phoneticPr fontId="5"/>
  </si>
  <si>
    <t>・青色のセルは直接数字を入力（０以上の整数）</t>
    <rPh sb="1" eb="3">
      <t>アオイロ</t>
    </rPh>
    <rPh sb="7" eb="9">
      <t>チョクセツ</t>
    </rPh>
    <rPh sb="9" eb="11">
      <t>スウジ</t>
    </rPh>
    <rPh sb="12" eb="14">
      <t>ニュウリョク</t>
    </rPh>
    <rPh sb="16" eb="18">
      <t>イジョウ</t>
    </rPh>
    <rPh sb="19" eb="21">
      <t>セイスウ</t>
    </rPh>
    <phoneticPr fontId="5"/>
  </si>
  <si>
    <t>数字を入力</t>
    <rPh sb="0" eb="2">
      <t>スウジ</t>
    </rPh>
    <rPh sb="3" eb="5">
      <t>ニュウリョク</t>
    </rPh>
    <phoneticPr fontId="5"/>
  </si>
  <si>
    <t>なし</t>
    <phoneticPr fontId="5"/>
  </si>
  <si>
    <t>　第三者評価を受審する場合は「あり」を選択</t>
    <rPh sb="1" eb="4">
      <t>ダイサンシャ</t>
    </rPh>
    <rPh sb="4" eb="6">
      <t>ヒョウカ</t>
    </rPh>
    <rPh sb="7" eb="9">
      <t>ジュシン</t>
    </rPh>
    <rPh sb="11" eb="13">
      <t>バアイ</t>
    </rPh>
    <rPh sb="19" eb="21">
      <t>センタク</t>
    </rPh>
    <phoneticPr fontId="5"/>
  </si>
  <si>
    <t>⇒</t>
    <phoneticPr fontId="5"/>
  </si>
  <si>
    <t>年間運営費額</t>
    <rPh sb="0" eb="2">
      <t>ネンカン</t>
    </rPh>
    <rPh sb="2" eb="5">
      <t>ウンエイヒ</t>
    </rPh>
    <rPh sb="5" eb="6">
      <t>ガク</t>
    </rPh>
    <phoneticPr fontId="5"/>
  </si>
  <si>
    <t>３号</t>
    <rPh sb="1" eb="2">
      <t>ゴウ</t>
    </rPh>
    <phoneticPr fontId="5"/>
  </si>
  <si>
    <t>資格保有者加算</t>
    <rPh sb="0" eb="2">
      <t>シカク</t>
    </rPh>
    <rPh sb="2" eb="5">
      <t>ホユウシャ</t>
    </rPh>
    <rPh sb="5" eb="7">
      <t>カサン</t>
    </rPh>
    <phoneticPr fontId="5"/>
  </si>
  <si>
    <t>３号（１人当たり）</t>
    <phoneticPr fontId="5"/>
  </si>
  <si>
    <t>加算部分１</t>
    <rPh sb="0" eb="2">
      <t>カサン</t>
    </rPh>
    <rPh sb="2" eb="4">
      <t>ブブン</t>
    </rPh>
    <phoneticPr fontId="5"/>
  </si>
  <si>
    <t>　（２）資格保有者加算</t>
    <rPh sb="4" eb="6">
      <t>シカク</t>
    </rPh>
    <rPh sb="6" eb="9">
      <t>ホユウシャ</t>
    </rPh>
    <rPh sb="9" eb="11">
      <t>カサン</t>
    </rPh>
    <phoneticPr fontId="5"/>
  </si>
  <si>
    <t>・赤色のセルはドロップダウンリストから該当する選択肢を選ぶ</t>
    <rPh sb="1" eb="3">
      <t>アカイロ</t>
    </rPh>
    <rPh sb="19" eb="21">
      <t>ガイトウ</t>
    </rPh>
    <rPh sb="23" eb="26">
      <t>センタクシ</t>
    </rPh>
    <rPh sb="27" eb="28">
      <t>エラ</t>
    </rPh>
    <phoneticPr fontId="5"/>
  </si>
  <si>
    <t>居宅訪問型保育事業の公定価格試算</t>
    <rPh sb="0" eb="2">
      <t>キョタク</t>
    </rPh>
    <rPh sb="2" eb="5">
      <t>ホウモンガタ</t>
    </rPh>
    <rPh sb="5" eb="7">
      <t>ホイク</t>
    </rPh>
    <rPh sb="7" eb="9">
      <t>ジギョウ</t>
    </rPh>
    <rPh sb="10" eb="12">
      <t>コウテイ</t>
    </rPh>
    <rPh sb="12" eb="14">
      <t>カカク</t>
    </rPh>
    <rPh sb="14" eb="16">
      <t>シサン</t>
    </rPh>
    <phoneticPr fontId="5"/>
  </si>
  <si>
    <t>【公定価格試算シート（居宅訪問型保育事業）】</t>
    <rPh sb="1" eb="3">
      <t>コウテイ</t>
    </rPh>
    <rPh sb="3" eb="5">
      <t>カカク</t>
    </rPh>
    <rPh sb="5" eb="7">
      <t>シサン</t>
    </rPh>
    <rPh sb="11" eb="13">
      <t>キョタク</t>
    </rPh>
    <rPh sb="13" eb="16">
      <t>ホウモンガタ</t>
    </rPh>
    <rPh sb="16" eb="18">
      <t>ホイク</t>
    </rPh>
    <rPh sb="18" eb="20">
      <t>ジギョウ</t>
    </rPh>
    <phoneticPr fontId="5"/>
  </si>
  <si>
    <t>居宅保育必要量</t>
    <rPh sb="0" eb="2">
      <t>キョタク</t>
    </rPh>
    <rPh sb="2" eb="4">
      <t>ホイク</t>
    </rPh>
    <rPh sb="4" eb="7">
      <t>ヒツヨウリョウ</t>
    </rPh>
    <phoneticPr fontId="5"/>
  </si>
  <si>
    <t>保育標準時間認定</t>
    <rPh sb="0" eb="2">
      <t>ホイク</t>
    </rPh>
    <rPh sb="2" eb="4">
      <t>ヒョウジュン</t>
    </rPh>
    <rPh sb="4" eb="6">
      <t>ジカン</t>
    </rPh>
    <rPh sb="6" eb="8">
      <t>ニンテイ</t>
    </rPh>
    <phoneticPr fontId="5"/>
  </si>
  <si>
    <t>保育短時間認定</t>
    <rPh sb="0" eb="2">
      <t>ホイク</t>
    </rPh>
    <rPh sb="2" eb="5">
      <t>タンジカン</t>
    </rPh>
    <rPh sb="5" eb="7">
      <t>ニンテイ</t>
    </rPh>
    <phoneticPr fontId="5"/>
  </si>
  <si>
    <t>保育必要量区分</t>
    <rPh sb="0" eb="2">
      <t>ホイク</t>
    </rPh>
    <rPh sb="2" eb="5">
      <t>ヒツヨウリョウ</t>
    </rPh>
    <rPh sb="5" eb="7">
      <t>クブン</t>
    </rPh>
    <phoneticPr fontId="5"/>
  </si>
  <si>
    <t>認定
区分</t>
    <rPh sb="0" eb="2">
      <t>ニンテイ</t>
    </rPh>
    <rPh sb="3" eb="5">
      <t>クブン</t>
    </rPh>
    <phoneticPr fontId="6"/>
  </si>
  <si>
    <t>基本分単価</t>
    <rPh sb="0" eb="2">
      <t>キホン</t>
    </rPh>
    <rPh sb="2" eb="5">
      <t>ブンタンカ</t>
    </rPh>
    <phoneticPr fontId="5"/>
  </si>
  <si>
    <t>休日保育加算</t>
    <rPh sb="0" eb="2">
      <t>キュウジツ</t>
    </rPh>
    <rPh sb="2" eb="6">
      <t>ホイクカサン</t>
    </rPh>
    <phoneticPr fontId="5"/>
  </si>
  <si>
    <t>夜間保育加算</t>
    <rPh sb="0" eb="2">
      <t>ヤカン</t>
    </rPh>
    <rPh sb="2" eb="4">
      <t>ホイク</t>
    </rPh>
    <rPh sb="4" eb="6">
      <t>カサン</t>
    </rPh>
    <phoneticPr fontId="5"/>
  </si>
  <si>
    <t>＋</t>
  </si>
  <si>
    <t>保育必要
量区分</t>
    <rPh sb="0" eb="2">
      <t>ホイク</t>
    </rPh>
    <rPh sb="2" eb="4">
      <t>ヒツヨウ</t>
    </rPh>
    <rPh sb="5" eb="6">
      <t>リョウ</t>
    </rPh>
    <rPh sb="6" eb="8">
      <t>クブン</t>
    </rPh>
    <phoneticPr fontId="5"/>
  </si>
  <si>
    <t>連携施設加算</t>
    <rPh sb="0" eb="2">
      <t>レンケイ</t>
    </rPh>
    <rPh sb="2" eb="4">
      <t>シセツ</t>
    </rPh>
    <rPh sb="4" eb="6">
      <t>カサン</t>
    </rPh>
    <phoneticPr fontId="5"/>
  </si>
  <si>
    <t>障害・疾病の
ある子どもを
保育する場合</t>
    <rPh sb="0" eb="2">
      <t>ショウガイ</t>
    </rPh>
    <rPh sb="3" eb="5">
      <t>シッペイ</t>
    </rPh>
    <rPh sb="9" eb="10">
      <t>コ</t>
    </rPh>
    <rPh sb="14" eb="16">
      <t>ホイク</t>
    </rPh>
    <rPh sb="18" eb="20">
      <t>バアイ</t>
    </rPh>
    <phoneticPr fontId="5"/>
  </si>
  <si>
    <t>それ以外の場合</t>
    <rPh sb="2" eb="4">
      <t>イガイ</t>
    </rPh>
    <rPh sb="5" eb="7">
      <t>バアイ</t>
    </rPh>
    <phoneticPr fontId="5"/>
  </si>
  <si>
    <t>保育標準
時間認定</t>
    <rPh sb="0" eb="2">
      <t>ホイク</t>
    </rPh>
    <rPh sb="2" eb="4">
      <t>ヒョウジュン</t>
    </rPh>
    <rPh sb="5" eb="7">
      <t>ジカン</t>
    </rPh>
    <rPh sb="7" eb="9">
      <t>ニンテイ</t>
    </rPh>
    <phoneticPr fontId="5"/>
  </si>
  <si>
    <t>保育短時
間認定</t>
    <rPh sb="0" eb="2">
      <t>ホイク</t>
    </rPh>
    <rPh sb="2" eb="3">
      <t>タン</t>
    </rPh>
    <rPh sb="3" eb="4">
      <t>トキ</t>
    </rPh>
    <rPh sb="5" eb="6">
      <t>アイダ</t>
    </rPh>
    <rPh sb="6" eb="8">
      <t>ニンテイ</t>
    </rPh>
    <phoneticPr fontId="5"/>
  </si>
  <si>
    <t>休日保育加算</t>
    <rPh sb="0" eb="1">
      <t>キュウジツ</t>
    </rPh>
    <rPh sb="1" eb="5">
      <t>ホイクカサン</t>
    </rPh>
    <phoneticPr fontId="5"/>
  </si>
  <si>
    <t>夜間保育加算</t>
    <rPh sb="0" eb="1">
      <t>ヤカン</t>
    </rPh>
    <rPh sb="1" eb="5">
      <t>ホイクカサン</t>
    </rPh>
    <phoneticPr fontId="5"/>
  </si>
  <si>
    <t>障害・疾病の有無</t>
    <rPh sb="0" eb="2">
      <t>ショウガイ</t>
    </rPh>
    <rPh sb="3" eb="5">
      <t>シッペイ</t>
    </rPh>
    <rPh sb="6" eb="8">
      <t>ウム</t>
    </rPh>
    <phoneticPr fontId="5"/>
  </si>
  <si>
    <t>調整部分</t>
    <rPh sb="0" eb="2">
      <t>チョウセイ</t>
    </rPh>
    <rPh sb="2" eb="4">
      <t>ブブン</t>
    </rPh>
    <phoneticPr fontId="5"/>
  </si>
  <si>
    <t>加算部分２</t>
    <rPh sb="0" eb="2">
      <t>カサン</t>
    </rPh>
    <rPh sb="2" eb="4">
      <t>ブブン</t>
    </rPh>
    <phoneticPr fontId="5"/>
  </si>
  <si>
    <t>　（２）保育を実施する子どもについて、該当する保育必要量区分を選択し、障害・疾病のある子ども</t>
    <rPh sb="4" eb="6">
      <t>ホイク</t>
    </rPh>
    <rPh sb="7" eb="9">
      <t>ジッシ</t>
    </rPh>
    <rPh sb="11" eb="12">
      <t>コ</t>
    </rPh>
    <rPh sb="19" eb="21">
      <t>ガイトウ</t>
    </rPh>
    <rPh sb="23" eb="25">
      <t>ホイク</t>
    </rPh>
    <rPh sb="25" eb="28">
      <t>ヒツヨウリョウ</t>
    </rPh>
    <rPh sb="28" eb="30">
      <t>クブン</t>
    </rPh>
    <rPh sb="31" eb="33">
      <t>センタク</t>
    </rPh>
    <rPh sb="35" eb="37">
      <t>ショウガイ</t>
    </rPh>
    <rPh sb="38" eb="40">
      <t>シッペイ</t>
    </rPh>
    <rPh sb="43" eb="44">
      <t>コ</t>
    </rPh>
    <phoneticPr fontId="5"/>
  </si>
  <si>
    <t>　を保育する場合は「あり」を選択</t>
    <phoneticPr fontId="5"/>
  </si>
  <si>
    <t>保育必要量</t>
    <rPh sb="0" eb="2">
      <t>ホイク</t>
    </rPh>
    <rPh sb="2" eb="5">
      <t>ヒツヨウリョウ</t>
    </rPh>
    <phoneticPr fontId="5"/>
  </si>
  <si>
    <t>　（３）休日保育加算</t>
    <rPh sb="4" eb="6">
      <t>キュウジツ</t>
    </rPh>
    <rPh sb="6" eb="8">
      <t>ホイク</t>
    </rPh>
    <rPh sb="8" eb="10">
      <t>カサン</t>
    </rPh>
    <phoneticPr fontId="5"/>
  </si>
  <si>
    <t>　（４）夜間保育加算</t>
    <rPh sb="4" eb="6">
      <t>ヤカン</t>
    </rPh>
    <rPh sb="6" eb="8">
      <t>ホイク</t>
    </rPh>
    <rPh sb="8" eb="10">
      <t>カサン</t>
    </rPh>
    <phoneticPr fontId="5"/>
  </si>
  <si>
    <t>　夜間保育を実施する場合は「あり」を選択</t>
    <rPh sb="1" eb="3">
      <t>ヤカン</t>
    </rPh>
    <rPh sb="3" eb="5">
      <t>ホイク</t>
    </rPh>
    <rPh sb="6" eb="8">
      <t>ジッシ</t>
    </rPh>
    <rPh sb="10" eb="12">
      <t>バアイ</t>
    </rPh>
    <rPh sb="18" eb="20">
      <t>センタク</t>
    </rPh>
    <phoneticPr fontId="5"/>
  </si>
  <si>
    <t>　休日保育を実施する場合は「あり」を選択</t>
    <rPh sb="1" eb="3">
      <t>キュウジツ</t>
    </rPh>
    <rPh sb="3" eb="5">
      <t>ホイク</t>
    </rPh>
    <rPh sb="6" eb="8">
      <t>ジッシ</t>
    </rPh>
    <rPh sb="10" eb="12">
      <t>バアイ</t>
    </rPh>
    <rPh sb="18" eb="20">
      <t>センタク</t>
    </rPh>
    <phoneticPr fontId="5"/>
  </si>
  <si>
    <t>　連携施設を設定し必要な支援を受けて保育を実施する場合は「あり」を選択</t>
    <rPh sb="1" eb="3">
      <t>レンケイ</t>
    </rPh>
    <rPh sb="3" eb="5">
      <t>シセツ</t>
    </rPh>
    <rPh sb="6" eb="8">
      <t>セッテイ</t>
    </rPh>
    <rPh sb="9" eb="11">
      <t>ヒツヨウ</t>
    </rPh>
    <rPh sb="12" eb="14">
      <t>シエン</t>
    </rPh>
    <rPh sb="15" eb="16">
      <t>ウ</t>
    </rPh>
    <rPh sb="18" eb="20">
      <t>ホイク</t>
    </rPh>
    <rPh sb="21" eb="23">
      <t>ジッシ</t>
    </rPh>
    <rPh sb="25" eb="27">
      <t>バアイ</t>
    </rPh>
    <rPh sb="33" eb="35">
      <t>センタク</t>
    </rPh>
    <phoneticPr fontId="5"/>
  </si>
  <si>
    <t>　（５）連携施設加算</t>
    <rPh sb="4" eb="6">
      <t>レンケイ</t>
    </rPh>
    <rPh sb="6" eb="8">
      <t>シセツ</t>
    </rPh>
    <rPh sb="8" eb="10">
      <t>カサン</t>
    </rPh>
    <phoneticPr fontId="5"/>
  </si>
  <si>
    <t>　（１）第三者評価受審加算</t>
    <rPh sb="4" eb="7">
      <t>ダイサンシャ</t>
    </rPh>
    <rPh sb="7" eb="9">
      <t>ヒョウカ</t>
    </rPh>
    <rPh sb="9" eb="11">
      <t>ジュシン</t>
    </rPh>
    <rPh sb="11" eb="13">
      <t>カサン</t>
    </rPh>
    <phoneticPr fontId="5"/>
  </si>
  <si>
    <t>　保育者の勤続年数・経験年数やキャリアアップの取り組みに応じた加算率を入力</t>
    <rPh sb="1" eb="4">
      <t>ホイクシャ</t>
    </rPh>
    <rPh sb="5" eb="7">
      <t>キンゾク</t>
    </rPh>
    <rPh sb="7" eb="9">
      <t>ネンスウ</t>
    </rPh>
    <rPh sb="10" eb="12">
      <t>ケイケン</t>
    </rPh>
    <rPh sb="12" eb="14">
      <t>ネンスウ</t>
    </rPh>
    <rPh sb="23" eb="24">
      <t>ト</t>
    </rPh>
    <rPh sb="25" eb="26">
      <t>ク</t>
    </rPh>
    <rPh sb="28" eb="29">
      <t>オウ</t>
    </rPh>
    <rPh sb="31" eb="33">
      <t>カサン</t>
    </rPh>
    <rPh sb="33" eb="34">
      <t>リツ</t>
    </rPh>
    <rPh sb="35" eb="37">
      <t>ニュウリョク</t>
    </rPh>
    <phoneticPr fontId="5"/>
  </si>
  <si>
    <t>○バージョン情報</t>
    <rPh sb="6" eb="8">
      <t>ジョウホウ</t>
    </rPh>
    <phoneticPr fontId="5"/>
  </si>
  <si>
    <t>Ver.3.0.0 をリリース</t>
    <phoneticPr fontId="16"/>
  </si>
  <si>
    <t>20/100地域</t>
    <rPh sb="6" eb="8">
      <t>チイキ</t>
    </rPh>
    <phoneticPr fontId="5"/>
  </si>
  <si>
    <r>
      <t>16</t>
    </r>
    <r>
      <rPr>
        <sz val="11"/>
        <color indexed="8"/>
        <rFont val="ＭＳ Ｐゴシック"/>
        <family val="3"/>
        <charset val="128"/>
      </rPr>
      <t>/100地域</t>
    </r>
    <rPh sb="6" eb="8">
      <t>チイキ</t>
    </rPh>
    <phoneticPr fontId="5"/>
  </si>
  <si>
    <r>
      <t>12/100</t>
    </r>
    <r>
      <rPr>
        <sz val="11"/>
        <color indexed="8"/>
        <rFont val="ＭＳ Ｐゴシック"/>
        <family val="3"/>
        <charset val="128"/>
      </rPr>
      <t>地域</t>
    </r>
    <phoneticPr fontId="5"/>
  </si>
  <si>
    <r>
      <t>10/100</t>
    </r>
    <r>
      <rPr>
        <sz val="11"/>
        <color indexed="8"/>
        <rFont val="ＭＳ Ｐゴシック"/>
        <family val="3"/>
        <charset val="128"/>
      </rPr>
      <t>地域</t>
    </r>
    <phoneticPr fontId="5"/>
  </si>
  <si>
    <r>
      <t>6/100</t>
    </r>
    <r>
      <rPr>
        <sz val="11"/>
        <color indexed="8"/>
        <rFont val="ＭＳ Ｐゴシック"/>
        <family val="3"/>
        <charset val="128"/>
      </rPr>
      <t>地域</t>
    </r>
    <phoneticPr fontId="5"/>
  </si>
  <si>
    <t>処遇改善</t>
    <rPh sb="0" eb="2">
      <t>ショグウ</t>
    </rPh>
    <rPh sb="2" eb="4">
      <t>カイゼン</t>
    </rPh>
    <phoneticPr fontId="5"/>
  </si>
  <si>
    <t>基礎分</t>
    <rPh sb="0" eb="2">
      <t>キソ</t>
    </rPh>
    <rPh sb="2" eb="3">
      <t>ブン</t>
    </rPh>
    <phoneticPr fontId="5"/>
  </si>
  <si>
    <t>賃金改善要件分</t>
    <rPh sb="0" eb="2">
      <t>チンギン</t>
    </rPh>
    <rPh sb="2" eb="4">
      <t>カイゼン</t>
    </rPh>
    <rPh sb="4" eb="6">
      <t>ヨウケン</t>
    </rPh>
    <rPh sb="6" eb="7">
      <t>ブン</t>
    </rPh>
    <phoneticPr fontId="5"/>
  </si>
  <si>
    <t>キャリアパス要件分</t>
    <rPh sb="6" eb="8">
      <t>ヨウケン</t>
    </rPh>
    <rPh sb="8" eb="9">
      <t>ブン</t>
    </rPh>
    <phoneticPr fontId="5"/>
  </si>
  <si>
    <t>11年以上</t>
    <rPh sb="2" eb="3">
      <t>ネン</t>
    </rPh>
    <rPh sb="3" eb="5">
      <t>イジョウ</t>
    </rPh>
    <phoneticPr fontId="5"/>
  </si>
  <si>
    <t>10年以上11年未満</t>
    <rPh sb="2" eb="3">
      <t>ネン</t>
    </rPh>
    <rPh sb="3" eb="5">
      <t>イジョウ</t>
    </rPh>
    <rPh sb="7" eb="8">
      <t>ネン</t>
    </rPh>
    <rPh sb="8" eb="10">
      <t>ミマン</t>
    </rPh>
    <phoneticPr fontId="5"/>
  </si>
  <si>
    <t xml:space="preserve"> 9年以上10年未満</t>
    <rPh sb="2" eb="3">
      <t>ネン</t>
    </rPh>
    <rPh sb="3" eb="5">
      <t>イジョウ</t>
    </rPh>
    <rPh sb="7" eb="8">
      <t>ネン</t>
    </rPh>
    <rPh sb="8" eb="10">
      <t>ミマン</t>
    </rPh>
    <phoneticPr fontId="5"/>
  </si>
  <si>
    <t xml:space="preserve"> 8年以上 9年未満</t>
    <rPh sb="2" eb="3">
      <t>ネン</t>
    </rPh>
    <rPh sb="3" eb="5">
      <t>イジョウ</t>
    </rPh>
    <rPh sb="7" eb="8">
      <t>ネン</t>
    </rPh>
    <rPh sb="8" eb="10">
      <t>ミマン</t>
    </rPh>
    <phoneticPr fontId="5"/>
  </si>
  <si>
    <t xml:space="preserve"> 7年以上 8年未満</t>
    <rPh sb="2" eb="3">
      <t>ネン</t>
    </rPh>
    <rPh sb="3" eb="5">
      <t>イジョウ</t>
    </rPh>
    <rPh sb="7" eb="8">
      <t>ネン</t>
    </rPh>
    <rPh sb="8" eb="10">
      <t>ミマン</t>
    </rPh>
    <phoneticPr fontId="5"/>
  </si>
  <si>
    <t xml:space="preserve"> 6年以上 7年未満</t>
    <rPh sb="2" eb="3">
      <t>ネン</t>
    </rPh>
    <rPh sb="3" eb="5">
      <t>イジョウ</t>
    </rPh>
    <rPh sb="7" eb="8">
      <t>ネン</t>
    </rPh>
    <rPh sb="8" eb="10">
      <t>ミマン</t>
    </rPh>
    <phoneticPr fontId="5"/>
  </si>
  <si>
    <t xml:space="preserve"> 5年以上 6年未満</t>
    <rPh sb="2" eb="3">
      <t>ネン</t>
    </rPh>
    <rPh sb="3" eb="5">
      <t>イジョウ</t>
    </rPh>
    <rPh sb="7" eb="8">
      <t>ネン</t>
    </rPh>
    <rPh sb="8" eb="10">
      <t>ミマン</t>
    </rPh>
    <phoneticPr fontId="5"/>
  </si>
  <si>
    <t xml:space="preserve"> 4年以上 5年未満</t>
    <rPh sb="2" eb="3">
      <t>ネン</t>
    </rPh>
    <rPh sb="3" eb="5">
      <t>イジョウ</t>
    </rPh>
    <rPh sb="7" eb="8">
      <t>ネン</t>
    </rPh>
    <rPh sb="8" eb="10">
      <t>ミマン</t>
    </rPh>
    <phoneticPr fontId="5"/>
  </si>
  <si>
    <t xml:space="preserve"> 3年以上 4年未満</t>
    <rPh sb="2" eb="3">
      <t>ネン</t>
    </rPh>
    <rPh sb="3" eb="5">
      <t>イジョウ</t>
    </rPh>
    <rPh sb="7" eb="8">
      <t>ネン</t>
    </rPh>
    <rPh sb="8" eb="10">
      <t>ミマン</t>
    </rPh>
    <phoneticPr fontId="5"/>
  </si>
  <si>
    <t xml:space="preserve"> 2年以上 3年未満</t>
    <rPh sb="2" eb="3">
      <t>ネン</t>
    </rPh>
    <rPh sb="3" eb="5">
      <t>イジョウ</t>
    </rPh>
    <rPh sb="7" eb="8">
      <t>ネン</t>
    </rPh>
    <rPh sb="8" eb="10">
      <t>ミマン</t>
    </rPh>
    <phoneticPr fontId="5"/>
  </si>
  <si>
    <t xml:space="preserve"> 1年以上 2年未満</t>
    <rPh sb="2" eb="3">
      <t>ネン</t>
    </rPh>
    <rPh sb="3" eb="5">
      <t>イジョウ</t>
    </rPh>
    <rPh sb="7" eb="8">
      <t>ネン</t>
    </rPh>
    <rPh sb="8" eb="10">
      <t>ミマン</t>
    </rPh>
    <phoneticPr fontId="5"/>
  </si>
  <si>
    <t xml:space="preserve"> 1年未満</t>
    <rPh sb="2" eb="3">
      <t>ネン</t>
    </rPh>
    <rPh sb="3" eb="5">
      <t>ミマン</t>
    </rPh>
    <phoneticPr fontId="5"/>
  </si>
  <si>
    <t>加算率入力表</t>
    <rPh sb="0" eb="3">
      <t>カサンリツ</t>
    </rPh>
    <rPh sb="3" eb="5">
      <t>ニュウリョク</t>
    </rPh>
    <rPh sb="5" eb="6">
      <t>ヒョウ</t>
    </rPh>
    <phoneticPr fontId="5"/>
  </si>
  <si>
    <t>職員1人当たりの
平均勤続年数</t>
    <rPh sb="0" eb="2">
      <t>ショクイン</t>
    </rPh>
    <rPh sb="3" eb="4">
      <t>ニン</t>
    </rPh>
    <rPh sb="4" eb="5">
      <t>ア</t>
    </rPh>
    <rPh sb="9" eb="11">
      <t>ヘイキン</t>
    </rPh>
    <rPh sb="11" eb="13">
      <t>キンゾク</t>
    </rPh>
    <rPh sb="13" eb="15">
      <t>ネンスウ</t>
    </rPh>
    <phoneticPr fontId="5"/>
  </si>
  <si>
    <t>加算率の区分</t>
    <rPh sb="0" eb="3">
      <t>カサンリツ</t>
    </rPh>
    <rPh sb="4" eb="6">
      <t>クブン</t>
    </rPh>
    <phoneticPr fontId="5"/>
  </si>
  <si>
    <t>合計
加算率</t>
    <rPh sb="0" eb="2">
      <t>ゴウケイ</t>
    </rPh>
    <rPh sb="3" eb="6">
      <t>カサンリツ</t>
    </rPh>
    <phoneticPr fontId="5"/>
  </si>
  <si>
    <t>賃金改善
要件分</t>
    <rPh sb="0" eb="2">
      <t>チンギン</t>
    </rPh>
    <rPh sb="2" eb="4">
      <t>カイゼン</t>
    </rPh>
    <rPh sb="5" eb="7">
      <t>ヨウケン</t>
    </rPh>
    <rPh sb="7" eb="8">
      <t>ブン</t>
    </rPh>
    <phoneticPr fontId="5"/>
  </si>
  <si>
    <t>うちキャリア
パス要件分</t>
    <rPh sb="9" eb="11">
      <t>ヨウケン</t>
    </rPh>
    <rPh sb="11" eb="12">
      <t>ブン</t>
    </rPh>
    <phoneticPr fontId="5"/>
  </si>
  <si>
    <t>○単価　</t>
    <rPh sb="1" eb="3">
      <t>タンカ</t>
    </rPh>
    <phoneticPr fontId="5"/>
  </si>
  <si>
    <t>処遇改善等加算（基礎分）加算率</t>
    <rPh sb="0" eb="2">
      <t>ショグウ</t>
    </rPh>
    <rPh sb="2" eb="4">
      <t>カイゼン</t>
    </rPh>
    <rPh sb="4" eb="7">
      <t>トウカサン</t>
    </rPh>
    <rPh sb="8" eb="10">
      <t>キソ</t>
    </rPh>
    <rPh sb="10" eb="11">
      <t>ブン</t>
    </rPh>
    <rPh sb="12" eb="15">
      <t>カサンリツ</t>
    </rPh>
    <phoneticPr fontId="5"/>
  </si>
  <si>
    <t>処遇改善等加算（全　体）加算率</t>
    <rPh sb="0" eb="2">
      <t>ショグウ</t>
    </rPh>
    <rPh sb="2" eb="4">
      <t>カイゼン</t>
    </rPh>
    <rPh sb="4" eb="7">
      <t>トウカサン</t>
    </rPh>
    <rPh sb="8" eb="9">
      <t>ゼン</t>
    </rPh>
    <rPh sb="10" eb="11">
      <t>カラダ</t>
    </rPh>
    <rPh sb="12" eb="15">
      <t>カサンリツ</t>
    </rPh>
    <phoneticPr fontId="5"/>
  </si>
  <si>
    <t>試算データ選択</t>
    <rPh sb="0" eb="2">
      <t>シサン</t>
    </rPh>
    <rPh sb="5" eb="7">
      <t>センタク</t>
    </rPh>
    <phoneticPr fontId="5"/>
  </si>
  <si>
    <t>○補正</t>
    <rPh sb="1" eb="3">
      <t>ホセイ</t>
    </rPh>
    <phoneticPr fontId="5"/>
  </si>
  <si>
    <t>○当初</t>
    <rPh sb="1" eb="3">
      <t>トウショ</t>
    </rPh>
    <phoneticPr fontId="5"/>
  </si>
  <si>
    <t>　保育者について、保育士資格、看護師免許又は准看護師免許を有する場合は「あり」を選択</t>
    <rPh sb="1" eb="4">
      <t>ホイクシャ</t>
    </rPh>
    <rPh sb="9" eb="12">
      <t>ホイクシ</t>
    </rPh>
    <rPh sb="12" eb="14">
      <t>シカク</t>
    </rPh>
    <rPh sb="15" eb="18">
      <t>カンゴシ</t>
    </rPh>
    <rPh sb="18" eb="20">
      <t>メンキョ</t>
    </rPh>
    <rPh sb="22" eb="26">
      <t>ジュンカンゴシ</t>
    </rPh>
    <rPh sb="26" eb="28">
      <t>メンキョ</t>
    </rPh>
    <rPh sb="29" eb="30">
      <t>ユウ</t>
    </rPh>
    <rPh sb="32" eb="34">
      <t>バアイ</t>
    </rPh>
    <rPh sb="40" eb="42">
      <t>センタク</t>
    </rPh>
    <phoneticPr fontId="5"/>
  </si>
  <si>
    <t>2016.9.12</t>
    <phoneticPr fontId="5"/>
  </si>
  <si>
    <t>Ver.3.0.1 処遇改善等加算のキャリアパス要件を修正</t>
    <rPh sb="10" eb="12">
      <t>ショグウ</t>
    </rPh>
    <rPh sb="12" eb="14">
      <t>カイゼン</t>
    </rPh>
    <rPh sb="14" eb="15">
      <t>トウ</t>
    </rPh>
    <rPh sb="15" eb="17">
      <t>カサン</t>
    </rPh>
    <rPh sb="24" eb="26">
      <t>ヨウケン</t>
    </rPh>
    <rPh sb="27" eb="29">
      <t>シュウセイ</t>
    </rPh>
    <phoneticPr fontId="5"/>
  </si>
  <si>
    <t>2016.10.13</t>
    <phoneticPr fontId="5"/>
  </si>
  <si>
    <t>Ver.3.1.0 をリリース（平成２９年度用）</t>
    <rPh sb="16" eb="18">
      <t>ヘイセイ</t>
    </rPh>
    <rPh sb="20" eb="22">
      <t>ネンド</t>
    </rPh>
    <rPh sb="22" eb="23">
      <t>ヨウ</t>
    </rPh>
    <phoneticPr fontId="5"/>
  </si>
  <si>
    <t>都道府県</t>
    <rPh sb="0" eb="4">
      <t>トドウフケン</t>
    </rPh>
    <phoneticPr fontId="5"/>
  </si>
  <si>
    <t>北海道</t>
    <rPh sb="0" eb="3">
      <t>ホッカイドウ</t>
    </rPh>
    <phoneticPr fontId="5"/>
  </si>
  <si>
    <t>青森県</t>
    <rPh sb="0" eb="3">
      <t>アオモリケン</t>
    </rPh>
    <phoneticPr fontId="5"/>
  </si>
  <si>
    <t>岩手県</t>
    <rPh sb="0" eb="3">
      <t>イワテケン</t>
    </rPh>
    <phoneticPr fontId="5"/>
  </si>
  <si>
    <t>宮城県</t>
    <rPh sb="0" eb="3">
      <t>ミヤギケン</t>
    </rPh>
    <phoneticPr fontId="5"/>
  </si>
  <si>
    <t>秋田県</t>
    <rPh sb="0" eb="3">
      <t>アキタケン</t>
    </rPh>
    <phoneticPr fontId="5"/>
  </si>
  <si>
    <t>山形県</t>
    <rPh sb="0" eb="3">
      <t>ヤマガタケン</t>
    </rPh>
    <phoneticPr fontId="5"/>
  </si>
  <si>
    <t>福島県</t>
    <rPh sb="0" eb="3">
      <t>フクシマケン</t>
    </rPh>
    <phoneticPr fontId="5"/>
  </si>
  <si>
    <t>茨城県</t>
    <rPh sb="0" eb="3">
      <t>イバラキケン</t>
    </rPh>
    <phoneticPr fontId="5"/>
  </si>
  <si>
    <t>栃木県</t>
    <rPh sb="0" eb="3">
      <t>トチギケン</t>
    </rPh>
    <phoneticPr fontId="5"/>
  </si>
  <si>
    <t>群馬県</t>
    <rPh sb="0" eb="3">
      <t>グンマケン</t>
    </rPh>
    <phoneticPr fontId="5"/>
  </si>
  <si>
    <t>埼玉県</t>
    <rPh sb="0" eb="3">
      <t>サイタマケン</t>
    </rPh>
    <phoneticPr fontId="5"/>
  </si>
  <si>
    <t>千葉県</t>
    <rPh sb="0" eb="3">
      <t>チバケン</t>
    </rPh>
    <phoneticPr fontId="5"/>
  </si>
  <si>
    <t>東京都</t>
    <rPh sb="0" eb="3">
      <t>トウキョウト</t>
    </rPh>
    <phoneticPr fontId="5"/>
  </si>
  <si>
    <t>神奈川県</t>
    <rPh sb="0" eb="4">
      <t>カナガワケン</t>
    </rPh>
    <phoneticPr fontId="5"/>
  </si>
  <si>
    <t>新潟県</t>
    <rPh sb="0" eb="3">
      <t>ニイガタケン</t>
    </rPh>
    <phoneticPr fontId="5"/>
  </si>
  <si>
    <t>富山県</t>
    <rPh sb="0" eb="3">
      <t>トヤマケン</t>
    </rPh>
    <phoneticPr fontId="5"/>
  </si>
  <si>
    <t>石川県</t>
    <rPh sb="0" eb="3">
      <t>イシカワケン</t>
    </rPh>
    <phoneticPr fontId="5"/>
  </si>
  <si>
    <t>福井県</t>
    <rPh sb="0" eb="3">
      <t>フクイケン</t>
    </rPh>
    <phoneticPr fontId="5"/>
  </si>
  <si>
    <t>山梨県</t>
    <rPh sb="0" eb="3">
      <t>ヤマナシケン</t>
    </rPh>
    <phoneticPr fontId="5"/>
  </si>
  <si>
    <t>長野県</t>
    <rPh sb="0" eb="3">
      <t>ナガノケン</t>
    </rPh>
    <phoneticPr fontId="5"/>
  </si>
  <si>
    <t>岐阜県</t>
    <rPh sb="0" eb="3">
      <t>ギフケン</t>
    </rPh>
    <phoneticPr fontId="5"/>
  </si>
  <si>
    <t>静岡県</t>
    <rPh sb="0" eb="3">
      <t>シズオカケン</t>
    </rPh>
    <phoneticPr fontId="5"/>
  </si>
  <si>
    <t>愛知県</t>
    <rPh sb="0" eb="3">
      <t>アイチケン</t>
    </rPh>
    <phoneticPr fontId="5"/>
  </si>
  <si>
    <t>三重県</t>
    <rPh sb="0" eb="3">
      <t>ミエケン</t>
    </rPh>
    <phoneticPr fontId="5"/>
  </si>
  <si>
    <t>滋賀県</t>
    <rPh sb="0" eb="3">
      <t>シガケン</t>
    </rPh>
    <phoneticPr fontId="5"/>
  </si>
  <si>
    <t>京都府</t>
    <rPh sb="0" eb="3">
      <t>キョウトフ</t>
    </rPh>
    <phoneticPr fontId="5"/>
  </si>
  <si>
    <t>大阪府</t>
    <rPh sb="0" eb="3">
      <t>オオサカフ</t>
    </rPh>
    <phoneticPr fontId="5"/>
  </si>
  <si>
    <t>兵庫県</t>
    <rPh sb="0" eb="3">
      <t>ヒョウゴケン</t>
    </rPh>
    <phoneticPr fontId="5"/>
  </si>
  <si>
    <t>奈良県</t>
    <rPh sb="0" eb="3">
      <t>ナラケン</t>
    </rPh>
    <phoneticPr fontId="5"/>
  </si>
  <si>
    <t>和歌山県</t>
    <rPh sb="0" eb="4">
      <t>ワカヤマケン</t>
    </rPh>
    <phoneticPr fontId="5"/>
  </si>
  <si>
    <t>鳥取県</t>
    <rPh sb="0" eb="3">
      <t>トットリケン</t>
    </rPh>
    <phoneticPr fontId="5"/>
  </si>
  <si>
    <t>島根県</t>
    <rPh sb="0" eb="3">
      <t>シマネケン</t>
    </rPh>
    <phoneticPr fontId="5"/>
  </si>
  <si>
    <t>岡山県</t>
    <rPh sb="0" eb="3">
      <t>オカヤマケン</t>
    </rPh>
    <phoneticPr fontId="5"/>
  </si>
  <si>
    <t>広島県</t>
    <rPh sb="0" eb="3">
      <t>ヒロシマケン</t>
    </rPh>
    <phoneticPr fontId="5"/>
  </si>
  <si>
    <t>山口県</t>
    <rPh sb="0" eb="3">
      <t>ヤマグチケン</t>
    </rPh>
    <phoneticPr fontId="5"/>
  </si>
  <si>
    <t>徳島県</t>
    <rPh sb="0" eb="3">
      <t>トクシマケン</t>
    </rPh>
    <phoneticPr fontId="5"/>
  </si>
  <si>
    <t>香川県</t>
    <rPh sb="0" eb="3">
      <t>カガワケン</t>
    </rPh>
    <phoneticPr fontId="5"/>
  </si>
  <si>
    <t>愛媛県</t>
    <rPh sb="0" eb="3">
      <t>エヒメケン</t>
    </rPh>
    <phoneticPr fontId="5"/>
  </si>
  <si>
    <t>高知県</t>
    <rPh sb="0" eb="3">
      <t>コウチケン</t>
    </rPh>
    <phoneticPr fontId="5"/>
  </si>
  <si>
    <t>福岡県</t>
    <rPh sb="0" eb="3">
      <t>フクオカケン</t>
    </rPh>
    <phoneticPr fontId="5"/>
  </si>
  <si>
    <t>佐賀県</t>
    <rPh sb="0" eb="3">
      <t>サガケン</t>
    </rPh>
    <phoneticPr fontId="5"/>
  </si>
  <si>
    <t>長崎県</t>
    <rPh sb="0" eb="3">
      <t>ナガサキケン</t>
    </rPh>
    <phoneticPr fontId="5"/>
  </si>
  <si>
    <t>熊本県</t>
    <rPh sb="0" eb="3">
      <t>クマモトケン</t>
    </rPh>
    <phoneticPr fontId="5"/>
  </si>
  <si>
    <t>大分県</t>
    <rPh sb="0" eb="3">
      <t>オオイタケン</t>
    </rPh>
    <phoneticPr fontId="5"/>
  </si>
  <si>
    <t>宮崎県</t>
    <rPh sb="0" eb="2">
      <t>ミヤザキ</t>
    </rPh>
    <rPh sb="2" eb="3">
      <t>ケン</t>
    </rPh>
    <phoneticPr fontId="5"/>
  </si>
  <si>
    <t>鹿児島県</t>
    <rPh sb="0" eb="4">
      <t>カゴシマケン</t>
    </rPh>
    <phoneticPr fontId="5"/>
  </si>
  <si>
    <t>沖縄県</t>
    <rPh sb="0" eb="3">
      <t>オキナワケン</t>
    </rPh>
    <phoneticPr fontId="5"/>
  </si>
  <si>
    <t>市区町村</t>
    <rPh sb="0" eb="2">
      <t>シク</t>
    </rPh>
    <rPh sb="2" eb="4">
      <t>チョウソン</t>
    </rPh>
    <phoneticPr fontId="5"/>
  </si>
  <si>
    <t>札幌市</t>
  </si>
  <si>
    <t>青森市</t>
  </si>
  <si>
    <t>盛岡市</t>
  </si>
  <si>
    <t>仙台市</t>
  </si>
  <si>
    <t>秋田市</t>
  </si>
  <si>
    <t>山形市</t>
  </si>
  <si>
    <t>福島市</t>
  </si>
  <si>
    <t>水戸市</t>
  </si>
  <si>
    <t>宇都宮市</t>
  </si>
  <si>
    <t>前橋市</t>
  </si>
  <si>
    <t>さいたま市</t>
  </si>
  <si>
    <t>千葉市</t>
  </si>
  <si>
    <t>千代田区</t>
  </si>
  <si>
    <t>横浜市</t>
  </si>
  <si>
    <t>新潟市</t>
  </si>
  <si>
    <t>富山市</t>
  </si>
  <si>
    <t>金沢市</t>
  </si>
  <si>
    <t>福井市</t>
  </si>
  <si>
    <t>甲府市</t>
  </si>
  <si>
    <t>長野市</t>
  </si>
  <si>
    <t>岐阜市</t>
  </si>
  <si>
    <t>静岡市</t>
  </si>
  <si>
    <t>名古屋市</t>
  </si>
  <si>
    <t>津市</t>
  </si>
  <si>
    <t>大津市</t>
  </si>
  <si>
    <t>京都市</t>
  </si>
  <si>
    <t>大阪市</t>
  </si>
  <si>
    <t>神戸市</t>
  </si>
  <si>
    <t>奈良市</t>
  </si>
  <si>
    <t>和歌山市</t>
  </si>
  <si>
    <t>鳥取市</t>
  </si>
  <si>
    <t>松江市</t>
  </si>
  <si>
    <t>岡山市</t>
  </si>
  <si>
    <t>広島市</t>
  </si>
  <si>
    <t>下関市</t>
  </si>
  <si>
    <t>徳島市</t>
  </si>
  <si>
    <t>高松市</t>
  </si>
  <si>
    <t>松山市</t>
  </si>
  <si>
    <t>高知市</t>
  </si>
  <si>
    <t>北九州市</t>
  </si>
  <si>
    <t>佐賀市</t>
  </si>
  <si>
    <t>長崎市</t>
  </si>
  <si>
    <t>熊本市</t>
  </si>
  <si>
    <t>大分市</t>
  </si>
  <si>
    <t>宮崎市</t>
  </si>
  <si>
    <t>鹿児島市</t>
  </si>
  <si>
    <t>那覇市</t>
  </si>
  <si>
    <t>函館市</t>
  </si>
  <si>
    <t>弘前市</t>
  </si>
  <si>
    <t>宮古市</t>
  </si>
  <si>
    <t>石巻市</t>
  </si>
  <si>
    <t>能代市</t>
  </si>
  <si>
    <t>米沢市</t>
  </si>
  <si>
    <t>会津若松市</t>
  </si>
  <si>
    <t>日立市</t>
  </si>
  <si>
    <t>足利市</t>
  </si>
  <si>
    <t>高崎市</t>
  </si>
  <si>
    <t>川越市</t>
  </si>
  <si>
    <t>銚子市</t>
  </si>
  <si>
    <t>中央区</t>
  </si>
  <si>
    <t>川崎市</t>
  </si>
  <si>
    <t>長岡市</t>
  </si>
  <si>
    <t>高岡市</t>
  </si>
  <si>
    <t>七尾市</t>
  </si>
  <si>
    <t>敦賀市</t>
  </si>
  <si>
    <t>富士吉田市</t>
  </si>
  <si>
    <t>松本市</t>
  </si>
  <si>
    <t>大垣市</t>
  </si>
  <si>
    <t>浜松市</t>
  </si>
  <si>
    <t>豊橋市</t>
  </si>
  <si>
    <t>四日市市</t>
  </si>
  <si>
    <t>彦根市</t>
  </si>
  <si>
    <t>福知山市</t>
  </si>
  <si>
    <t>堺市</t>
  </si>
  <si>
    <t>姫路市</t>
  </si>
  <si>
    <t>大和高田市</t>
  </si>
  <si>
    <t>海南市</t>
  </si>
  <si>
    <t>米子市</t>
  </si>
  <si>
    <t>浜田市</t>
  </si>
  <si>
    <t>倉敷市</t>
  </si>
  <si>
    <t>呉市</t>
  </si>
  <si>
    <t>宇部市</t>
  </si>
  <si>
    <t>鳴門市</t>
  </si>
  <si>
    <t>丸亀市</t>
  </si>
  <si>
    <t>今治市</t>
  </si>
  <si>
    <t>室戸市</t>
  </si>
  <si>
    <t>福岡市</t>
  </si>
  <si>
    <t>唐津市</t>
  </si>
  <si>
    <t>佐世保市</t>
  </si>
  <si>
    <t>八代市</t>
  </si>
  <si>
    <t>別府市</t>
  </si>
  <si>
    <t>都城市</t>
  </si>
  <si>
    <t>鹿屋市</t>
  </si>
  <si>
    <t>宜野湾市</t>
  </si>
  <si>
    <t>小樽市</t>
  </si>
  <si>
    <t>八戸市</t>
  </si>
  <si>
    <t>大船渡市</t>
  </si>
  <si>
    <t>横手市</t>
  </si>
  <si>
    <t>鶴岡市</t>
  </si>
  <si>
    <t>郡山市</t>
  </si>
  <si>
    <t>土浦市</t>
  </si>
  <si>
    <t>栃木市</t>
  </si>
  <si>
    <t>桐生市</t>
  </si>
  <si>
    <t>熊谷市</t>
  </si>
  <si>
    <t>市川市</t>
  </si>
  <si>
    <t>港区</t>
  </si>
  <si>
    <t>相模原市</t>
  </si>
  <si>
    <t>三条市</t>
  </si>
  <si>
    <t>魚津市</t>
  </si>
  <si>
    <t>小松市</t>
  </si>
  <si>
    <t>小浜市</t>
  </si>
  <si>
    <t>都留市</t>
  </si>
  <si>
    <t>上田市</t>
  </si>
  <si>
    <t>高山市</t>
  </si>
  <si>
    <t>沼津市</t>
  </si>
  <si>
    <t>岡崎市</t>
  </si>
  <si>
    <t>伊勢市</t>
  </si>
  <si>
    <t>長浜市</t>
  </si>
  <si>
    <t>舞鶴市</t>
  </si>
  <si>
    <t>岸和田市</t>
  </si>
  <si>
    <t>尼崎市</t>
  </si>
  <si>
    <t>大和郡山市</t>
  </si>
  <si>
    <t>橋本市</t>
  </si>
  <si>
    <t>倉吉市</t>
  </si>
  <si>
    <t>出雲市</t>
  </si>
  <si>
    <t>津山市</t>
  </si>
  <si>
    <t>竹原市</t>
  </si>
  <si>
    <t>山口市</t>
  </si>
  <si>
    <t>小松島市</t>
  </si>
  <si>
    <t>坂出市</t>
  </si>
  <si>
    <t>宇和島市</t>
  </si>
  <si>
    <t>安芸市</t>
  </si>
  <si>
    <t>大牟田市</t>
  </si>
  <si>
    <t>鳥栖市</t>
  </si>
  <si>
    <t>島原市</t>
  </si>
  <si>
    <t>人吉市</t>
  </si>
  <si>
    <t>中津市</t>
  </si>
  <si>
    <t>延岡市</t>
  </si>
  <si>
    <t>枕崎市</t>
  </si>
  <si>
    <t>石垣市</t>
  </si>
  <si>
    <t>旭川市</t>
  </si>
  <si>
    <t>黒石市</t>
  </si>
  <si>
    <t>花巻市</t>
  </si>
  <si>
    <t>気仙沼市</t>
  </si>
  <si>
    <t>大館市</t>
  </si>
  <si>
    <t>酒田市</t>
  </si>
  <si>
    <t>いわき市</t>
  </si>
  <si>
    <t>古河市</t>
  </si>
  <si>
    <t>佐野市</t>
  </si>
  <si>
    <t>伊勢崎市</t>
  </si>
  <si>
    <t>川口市</t>
  </si>
  <si>
    <t>船橋市</t>
  </si>
  <si>
    <t>新宿区</t>
  </si>
  <si>
    <t>横須賀市</t>
  </si>
  <si>
    <t>柏崎市</t>
  </si>
  <si>
    <t>氷見市</t>
  </si>
  <si>
    <t>輪島市</t>
  </si>
  <si>
    <t>大野市</t>
  </si>
  <si>
    <t>山梨市</t>
  </si>
  <si>
    <t>岡谷市</t>
  </si>
  <si>
    <t>多治見市</t>
  </si>
  <si>
    <t>熱海市</t>
  </si>
  <si>
    <t>一宮市</t>
  </si>
  <si>
    <t>松阪市</t>
  </si>
  <si>
    <t>近江八幡市</t>
  </si>
  <si>
    <t>綾部市</t>
  </si>
  <si>
    <t>豊中市</t>
  </si>
  <si>
    <t>明石市</t>
  </si>
  <si>
    <t>天理市</t>
  </si>
  <si>
    <t>有田市</t>
  </si>
  <si>
    <t>境港市</t>
  </si>
  <si>
    <t>益田市</t>
  </si>
  <si>
    <t>玉野市</t>
  </si>
  <si>
    <t>三原市</t>
  </si>
  <si>
    <t>萩市</t>
  </si>
  <si>
    <t>阿南市</t>
  </si>
  <si>
    <t>善通寺市</t>
  </si>
  <si>
    <t>八幡浜市</t>
  </si>
  <si>
    <t>南国市</t>
  </si>
  <si>
    <t>久留米市</t>
  </si>
  <si>
    <t>多久市</t>
  </si>
  <si>
    <t>諫早市</t>
  </si>
  <si>
    <t>荒尾市</t>
  </si>
  <si>
    <t>日田市</t>
  </si>
  <si>
    <t>日南市</t>
  </si>
  <si>
    <t>阿久根市</t>
  </si>
  <si>
    <t>浦添市</t>
  </si>
  <si>
    <t>室蘭市</t>
  </si>
  <si>
    <t>五所川原市</t>
  </si>
  <si>
    <t>北上市</t>
  </si>
  <si>
    <t>白石市</t>
  </si>
  <si>
    <t>男鹿市</t>
  </si>
  <si>
    <t>新庄市</t>
  </si>
  <si>
    <t>白河市</t>
  </si>
  <si>
    <t>石岡市</t>
  </si>
  <si>
    <t>鹿沼市</t>
  </si>
  <si>
    <t>太田市</t>
  </si>
  <si>
    <t>行田市</t>
  </si>
  <si>
    <t>館山市</t>
  </si>
  <si>
    <t>文京区</t>
  </si>
  <si>
    <t>平塚市</t>
  </si>
  <si>
    <t>新発田市</t>
  </si>
  <si>
    <t>滑川市</t>
  </si>
  <si>
    <t>珠洲市</t>
  </si>
  <si>
    <t>勝山市</t>
  </si>
  <si>
    <t>大月市</t>
  </si>
  <si>
    <t>飯田市</t>
  </si>
  <si>
    <t>関市</t>
  </si>
  <si>
    <t>三島市</t>
  </si>
  <si>
    <t>瀬戸市</t>
  </si>
  <si>
    <t>桑名市</t>
  </si>
  <si>
    <t>草津市</t>
  </si>
  <si>
    <t>宇治市</t>
  </si>
  <si>
    <t>池田市</t>
  </si>
  <si>
    <t>西宮市</t>
  </si>
  <si>
    <t>橿原市</t>
  </si>
  <si>
    <t>御坊市</t>
  </si>
  <si>
    <t>岩美町</t>
  </si>
  <si>
    <t>大田市</t>
  </si>
  <si>
    <t>笠岡市</t>
  </si>
  <si>
    <t>尾道市</t>
  </si>
  <si>
    <t>防府市</t>
  </si>
  <si>
    <t>吉野川市</t>
  </si>
  <si>
    <t>観音寺市</t>
  </si>
  <si>
    <t>新居浜市</t>
  </si>
  <si>
    <t>土佐市</t>
  </si>
  <si>
    <t>直方市</t>
  </si>
  <si>
    <t>伊万里市</t>
  </si>
  <si>
    <t>大村市</t>
  </si>
  <si>
    <t>水俣市</t>
  </si>
  <si>
    <t>佐伯市</t>
  </si>
  <si>
    <t>小林市</t>
  </si>
  <si>
    <t>出水市</t>
  </si>
  <si>
    <t>名護市</t>
  </si>
  <si>
    <t>釧路市</t>
  </si>
  <si>
    <t>十和田市</t>
  </si>
  <si>
    <t>久慈市</t>
  </si>
  <si>
    <t>名取市</t>
  </si>
  <si>
    <t>湯沢市</t>
  </si>
  <si>
    <t>寒河江市</t>
  </si>
  <si>
    <t>須賀川市</t>
  </si>
  <si>
    <t>結城市</t>
  </si>
  <si>
    <t>日光市</t>
  </si>
  <si>
    <t>沼田市</t>
  </si>
  <si>
    <t>秩父市</t>
  </si>
  <si>
    <t>木更津市</t>
  </si>
  <si>
    <t>台東区</t>
  </si>
  <si>
    <t>鎌倉市</t>
  </si>
  <si>
    <t>小千谷市</t>
  </si>
  <si>
    <t>黒部市</t>
  </si>
  <si>
    <t>加賀市</t>
  </si>
  <si>
    <t>鯖江市</t>
  </si>
  <si>
    <t>韮崎市</t>
  </si>
  <si>
    <t>諏訪市</t>
  </si>
  <si>
    <t>中津川市</t>
  </si>
  <si>
    <t>富士宮市</t>
  </si>
  <si>
    <t>半田市</t>
  </si>
  <si>
    <t>鈴鹿市</t>
  </si>
  <si>
    <t>守山市</t>
  </si>
  <si>
    <t>宮津市</t>
  </si>
  <si>
    <t>吹田市</t>
  </si>
  <si>
    <t>洲本市</t>
  </si>
  <si>
    <t>桜井市</t>
  </si>
  <si>
    <t>田辺市</t>
  </si>
  <si>
    <t>若桜町</t>
  </si>
  <si>
    <t>安来市</t>
  </si>
  <si>
    <t>井原市</t>
  </si>
  <si>
    <t>福山市</t>
  </si>
  <si>
    <t>下松市</t>
  </si>
  <si>
    <t>阿波市</t>
  </si>
  <si>
    <t>さぬき市</t>
  </si>
  <si>
    <t>西条市</t>
  </si>
  <si>
    <t>須崎市</t>
  </si>
  <si>
    <t>飯塚市</t>
  </si>
  <si>
    <t>武雄市</t>
  </si>
  <si>
    <t>平戸市</t>
  </si>
  <si>
    <t>玉名市</t>
  </si>
  <si>
    <t>臼杵市</t>
  </si>
  <si>
    <t>日向市</t>
  </si>
  <si>
    <t>指宿市</t>
  </si>
  <si>
    <t>糸満市</t>
  </si>
  <si>
    <t>帯広市</t>
  </si>
  <si>
    <t>三沢市</t>
  </si>
  <si>
    <t>遠野市</t>
  </si>
  <si>
    <t>角田市</t>
  </si>
  <si>
    <t>鹿角市</t>
  </si>
  <si>
    <t>上山市</t>
  </si>
  <si>
    <t>喜多方市</t>
  </si>
  <si>
    <t>小山市</t>
  </si>
  <si>
    <t>館林市</t>
  </si>
  <si>
    <t>所沢市</t>
  </si>
  <si>
    <t>松戸市</t>
  </si>
  <si>
    <t>墨田区</t>
  </si>
  <si>
    <t>藤沢市</t>
  </si>
  <si>
    <t>加茂市</t>
  </si>
  <si>
    <t>砺波市</t>
  </si>
  <si>
    <t>羽咋市</t>
  </si>
  <si>
    <t>あわら市</t>
  </si>
  <si>
    <t>南アルプス市</t>
  </si>
  <si>
    <t>須坂市</t>
  </si>
  <si>
    <t>美濃市</t>
  </si>
  <si>
    <t>伊東市</t>
  </si>
  <si>
    <t>春日井市</t>
  </si>
  <si>
    <t>名張市</t>
  </si>
  <si>
    <t>栗東市</t>
  </si>
  <si>
    <t>亀岡市</t>
  </si>
  <si>
    <t>泉大津市</t>
  </si>
  <si>
    <t>芦屋市</t>
  </si>
  <si>
    <t>五條市</t>
  </si>
  <si>
    <t>新宮市</t>
  </si>
  <si>
    <t>智頭町</t>
  </si>
  <si>
    <t>江津市</t>
  </si>
  <si>
    <t>総社市</t>
  </si>
  <si>
    <t>府中市</t>
  </si>
  <si>
    <t>岩国市</t>
  </si>
  <si>
    <t>美馬市</t>
  </si>
  <si>
    <t>東かがわ市</t>
  </si>
  <si>
    <t>大洲市</t>
  </si>
  <si>
    <t>宿毛市</t>
  </si>
  <si>
    <t>田川市</t>
  </si>
  <si>
    <t>鹿島市</t>
  </si>
  <si>
    <t>松浦市</t>
  </si>
  <si>
    <t>山鹿市</t>
  </si>
  <si>
    <t>津久見市</t>
  </si>
  <si>
    <t>串間市</t>
  </si>
  <si>
    <t>西之表市</t>
  </si>
  <si>
    <t>沖縄市</t>
  </si>
  <si>
    <t>北見市</t>
  </si>
  <si>
    <t>むつ市</t>
  </si>
  <si>
    <t>一関市</t>
  </si>
  <si>
    <t>多賀城市</t>
  </si>
  <si>
    <t>由利本荘市</t>
  </si>
  <si>
    <t>村山市</t>
  </si>
  <si>
    <t>相馬市</t>
  </si>
  <si>
    <t>下妻市</t>
  </si>
  <si>
    <t>真岡市</t>
  </si>
  <si>
    <t>渋川市</t>
  </si>
  <si>
    <t>飯能市</t>
  </si>
  <si>
    <t>野田市</t>
  </si>
  <si>
    <t>江東区</t>
  </si>
  <si>
    <t>小田原市</t>
  </si>
  <si>
    <t>十日町市</t>
  </si>
  <si>
    <t>小矢部市</t>
  </si>
  <si>
    <t>かほく市</t>
  </si>
  <si>
    <t>越前市</t>
  </si>
  <si>
    <t>北杜市</t>
  </si>
  <si>
    <t>小諸市</t>
  </si>
  <si>
    <t>瑞浪市</t>
  </si>
  <si>
    <t>島田市</t>
  </si>
  <si>
    <t>豊川市</t>
  </si>
  <si>
    <t>尾鷲市</t>
  </si>
  <si>
    <t>甲賀市</t>
  </si>
  <si>
    <t>城陽市</t>
  </si>
  <si>
    <t>高槻市</t>
  </si>
  <si>
    <t>伊丹市</t>
  </si>
  <si>
    <t>御所市</t>
  </si>
  <si>
    <t>紀の川市</t>
  </si>
  <si>
    <t>八頭町</t>
  </si>
  <si>
    <t>雲南市</t>
  </si>
  <si>
    <t>高梁市</t>
  </si>
  <si>
    <t>三次市</t>
  </si>
  <si>
    <t>光市</t>
  </si>
  <si>
    <t>三好市</t>
  </si>
  <si>
    <t>三豊市</t>
  </si>
  <si>
    <t>伊予市</t>
  </si>
  <si>
    <t>土佐清水市</t>
  </si>
  <si>
    <t>柳川市</t>
  </si>
  <si>
    <t>小城市</t>
  </si>
  <si>
    <t>対馬市</t>
  </si>
  <si>
    <t>菊池市</t>
  </si>
  <si>
    <t>竹田市</t>
  </si>
  <si>
    <t>西都市</t>
  </si>
  <si>
    <t>垂水市</t>
  </si>
  <si>
    <t>豊見城市</t>
  </si>
  <si>
    <t>夕張市</t>
  </si>
  <si>
    <t>つがる市</t>
  </si>
  <si>
    <t>陸前高田市</t>
  </si>
  <si>
    <t>岩沼市</t>
  </si>
  <si>
    <t>潟上市</t>
  </si>
  <si>
    <t>長井市</t>
  </si>
  <si>
    <t>二本松市</t>
  </si>
  <si>
    <t>常総市</t>
  </si>
  <si>
    <t>大田原市</t>
  </si>
  <si>
    <t>藤岡市</t>
  </si>
  <si>
    <t>加須市</t>
  </si>
  <si>
    <t>茂原市</t>
  </si>
  <si>
    <t>品川区</t>
  </si>
  <si>
    <t>茅ヶ崎市</t>
  </si>
  <si>
    <t>見附市</t>
  </si>
  <si>
    <t>南砺市</t>
  </si>
  <si>
    <t>白山市</t>
  </si>
  <si>
    <t>坂井市</t>
  </si>
  <si>
    <t>甲斐市</t>
  </si>
  <si>
    <t>伊那市</t>
  </si>
  <si>
    <t>羽島市</t>
  </si>
  <si>
    <t>富士市</t>
  </si>
  <si>
    <t>津島市</t>
  </si>
  <si>
    <t>亀山市</t>
  </si>
  <si>
    <t>野洲市</t>
  </si>
  <si>
    <t>向日市</t>
  </si>
  <si>
    <t>貝塚市</t>
  </si>
  <si>
    <t>相生市</t>
  </si>
  <si>
    <t>生駒市</t>
  </si>
  <si>
    <t>岩出市</t>
  </si>
  <si>
    <t>三朝町</t>
  </si>
  <si>
    <t>奥出雲町</t>
  </si>
  <si>
    <t>新見市</t>
  </si>
  <si>
    <t>庄原市</t>
  </si>
  <si>
    <t>長門市</t>
  </si>
  <si>
    <t>勝浦町</t>
  </si>
  <si>
    <t>土庄町</t>
  </si>
  <si>
    <t>四国中央市</t>
  </si>
  <si>
    <t>四万十市</t>
  </si>
  <si>
    <t>八女市</t>
  </si>
  <si>
    <t>嬉野市</t>
  </si>
  <si>
    <t>壱岐市</t>
  </si>
  <si>
    <t>宇土市</t>
  </si>
  <si>
    <t>豊後高田市</t>
  </si>
  <si>
    <t>えびの市</t>
  </si>
  <si>
    <t>薩摩川内市</t>
  </si>
  <si>
    <t>うるま市</t>
  </si>
  <si>
    <t>岩見沢市</t>
  </si>
  <si>
    <t>平川市</t>
  </si>
  <si>
    <t>釜石市</t>
  </si>
  <si>
    <t>登米市</t>
  </si>
  <si>
    <t>大仙市</t>
  </si>
  <si>
    <t>天童市</t>
  </si>
  <si>
    <t>田村市</t>
  </si>
  <si>
    <t>常陸太田市</t>
  </si>
  <si>
    <t>矢板市</t>
  </si>
  <si>
    <t>富岡市</t>
  </si>
  <si>
    <t>本庄市</t>
  </si>
  <si>
    <t>成田市</t>
  </si>
  <si>
    <t>目黒区</t>
  </si>
  <si>
    <t>逗子市</t>
  </si>
  <si>
    <t>村上市</t>
  </si>
  <si>
    <t>射水市</t>
  </si>
  <si>
    <t>能美市</t>
  </si>
  <si>
    <t>永平寺町</t>
  </si>
  <si>
    <t>笛吹市</t>
  </si>
  <si>
    <t>駒ヶ根市</t>
  </si>
  <si>
    <t>恵那市</t>
  </si>
  <si>
    <t>磐田市</t>
  </si>
  <si>
    <t>碧南市</t>
  </si>
  <si>
    <t>鳥羽市</t>
  </si>
  <si>
    <t>湖南市</t>
  </si>
  <si>
    <t>長岡京市</t>
  </si>
  <si>
    <t>守口市</t>
  </si>
  <si>
    <t>豊岡市</t>
  </si>
  <si>
    <t>香芝市</t>
  </si>
  <si>
    <t>紀美野町</t>
  </si>
  <si>
    <t>湯梨浜町</t>
  </si>
  <si>
    <t>飯南町</t>
  </si>
  <si>
    <t>備前市</t>
  </si>
  <si>
    <t>大竹市</t>
  </si>
  <si>
    <t>柳井市</t>
  </si>
  <si>
    <t>上勝町</t>
  </si>
  <si>
    <t>小豆島町</t>
  </si>
  <si>
    <t>西予市</t>
  </si>
  <si>
    <t>香南市</t>
  </si>
  <si>
    <t>筑後市</t>
  </si>
  <si>
    <t>神埼市</t>
  </si>
  <si>
    <t>五島市</t>
  </si>
  <si>
    <t>上天草市</t>
  </si>
  <si>
    <t>杵築市</t>
  </si>
  <si>
    <t>三股町</t>
  </si>
  <si>
    <t>日置市</t>
  </si>
  <si>
    <t>宮古島市</t>
  </si>
  <si>
    <t>網走市</t>
  </si>
  <si>
    <t>平内町</t>
  </si>
  <si>
    <t>二戸市</t>
  </si>
  <si>
    <t>栗原市</t>
  </si>
  <si>
    <t>北秋田市</t>
  </si>
  <si>
    <t>東根市</t>
  </si>
  <si>
    <t>南相馬市</t>
  </si>
  <si>
    <t>高萩市</t>
  </si>
  <si>
    <t>那須塩原市</t>
  </si>
  <si>
    <t>安中市</t>
  </si>
  <si>
    <t>東松山市</t>
  </si>
  <si>
    <t>佐倉市</t>
  </si>
  <si>
    <t>大田区</t>
  </si>
  <si>
    <t>三浦市</t>
  </si>
  <si>
    <t>燕市</t>
  </si>
  <si>
    <t>舟橋村</t>
  </si>
  <si>
    <t>野々市市</t>
  </si>
  <si>
    <t>池田町</t>
  </si>
  <si>
    <t>上野原市</t>
  </si>
  <si>
    <t>中野市</t>
  </si>
  <si>
    <t>美濃加茂市</t>
  </si>
  <si>
    <t>焼津市</t>
  </si>
  <si>
    <t>刈谷市</t>
  </si>
  <si>
    <t>熊野市</t>
  </si>
  <si>
    <t>高島市</t>
  </si>
  <si>
    <t>八幡市</t>
  </si>
  <si>
    <t>枚方市</t>
  </si>
  <si>
    <t>加古川市</t>
  </si>
  <si>
    <t>葛城市</t>
  </si>
  <si>
    <t>かつらぎ町</t>
  </si>
  <si>
    <t>琴浦町</t>
  </si>
  <si>
    <t>川本町</t>
  </si>
  <si>
    <t>瀬戸内市</t>
  </si>
  <si>
    <t>東広島市</t>
  </si>
  <si>
    <t>美祢市</t>
  </si>
  <si>
    <t>佐那河内村</t>
  </si>
  <si>
    <t>三木町</t>
  </si>
  <si>
    <t>東温市</t>
  </si>
  <si>
    <t>香美市</t>
  </si>
  <si>
    <t>大川市</t>
  </si>
  <si>
    <t>吉野ヶ里町</t>
  </si>
  <si>
    <t>西海市</t>
  </si>
  <si>
    <t>宇城市</t>
  </si>
  <si>
    <t>宇佐市</t>
  </si>
  <si>
    <t>高原町</t>
  </si>
  <si>
    <t>曽於市</t>
  </si>
  <si>
    <t>南城市</t>
  </si>
  <si>
    <t>留萌市</t>
  </si>
  <si>
    <t>今別町</t>
  </si>
  <si>
    <t>八幡平市</t>
  </si>
  <si>
    <t>東松島市</t>
  </si>
  <si>
    <t>にかほ市</t>
  </si>
  <si>
    <t>尾花沢市</t>
  </si>
  <si>
    <t>伊達市</t>
  </si>
  <si>
    <t>北茨城市</t>
  </si>
  <si>
    <t>さくら市</t>
  </si>
  <si>
    <t>みどり市</t>
  </si>
  <si>
    <t>春日部市</t>
  </si>
  <si>
    <t>東金市</t>
  </si>
  <si>
    <t>世田谷区</t>
  </si>
  <si>
    <t>秦野市</t>
  </si>
  <si>
    <t>糸魚川市</t>
  </si>
  <si>
    <t>上市町</t>
  </si>
  <si>
    <t>川北町</t>
  </si>
  <si>
    <t>南越前町</t>
  </si>
  <si>
    <t>甲州市</t>
  </si>
  <si>
    <t>大町市</t>
  </si>
  <si>
    <t>土岐市</t>
  </si>
  <si>
    <t>掛川市</t>
  </si>
  <si>
    <t>豊田市</t>
  </si>
  <si>
    <t>いなべ市</t>
  </si>
  <si>
    <t>東近江市</t>
  </si>
  <si>
    <t>京田辺市</t>
  </si>
  <si>
    <t>茨木市</t>
  </si>
  <si>
    <t>赤穂市</t>
  </si>
  <si>
    <t>宇陀市</t>
  </si>
  <si>
    <t>九度山町</t>
  </si>
  <si>
    <t>北栄町</t>
  </si>
  <si>
    <t>美郷町</t>
  </si>
  <si>
    <t>赤磐市</t>
  </si>
  <si>
    <t>廿日市市</t>
  </si>
  <si>
    <t>周南市</t>
  </si>
  <si>
    <t>石井町</t>
  </si>
  <si>
    <t>直島町</t>
  </si>
  <si>
    <t>上島町</t>
  </si>
  <si>
    <t>東洋町</t>
  </si>
  <si>
    <t>行橋市</t>
  </si>
  <si>
    <t>基山町</t>
  </si>
  <si>
    <t>雲仙市</t>
  </si>
  <si>
    <t>阿蘇市</t>
  </si>
  <si>
    <t>豊後大野市</t>
  </si>
  <si>
    <t>国富町</t>
  </si>
  <si>
    <t>霧島市</t>
  </si>
  <si>
    <t>国頭村</t>
  </si>
  <si>
    <t>苫小牧市</t>
  </si>
  <si>
    <t>蓬田村</t>
  </si>
  <si>
    <t>奥州市</t>
  </si>
  <si>
    <t>大崎市</t>
  </si>
  <si>
    <t>仙北市</t>
  </si>
  <si>
    <t>南陽市</t>
  </si>
  <si>
    <t>本宮市</t>
  </si>
  <si>
    <t>笠間市</t>
  </si>
  <si>
    <t>那須烏山市</t>
  </si>
  <si>
    <t>榛東村</t>
  </si>
  <si>
    <t>狭山市</t>
  </si>
  <si>
    <t>旭市</t>
  </si>
  <si>
    <t>渋谷区</t>
  </si>
  <si>
    <t>厚木市</t>
  </si>
  <si>
    <t>妙高市</t>
  </si>
  <si>
    <t>立山町</t>
  </si>
  <si>
    <t>津幡町</t>
  </si>
  <si>
    <t>越前町</t>
  </si>
  <si>
    <t>中央市</t>
  </si>
  <si>
    <t>飯山市</t>
  </si>
  <si>
    <t>各務原市</t>
  </si>
  <si>
    <t>藤枝市</t>
  </si>
  <si>
    <t>安城市</t>
  </si>
  <si>
    <t>志摩市</t>
  </si>
  <si>
    <t>米原市</t>
  </si>
  <si>
    <t>京丹後市</t>
  </si>
  <si>
    <t>八尾市</t>
  </si>
  <si>
    <t>西脇市</t>
  </si>
  <si>
    <t>山添村</t>
  </si>
  <si>
    <t>高野町</t>
  </si>
  <si>
    <t>日吉津村</t>
  </si>
  <si>
    <t>邑南町</t>
  </si>
  <si>
    <t>真庭市</t>
  </si>
  <si>
    <t>安芸高田市</t>
  </si>
  <si>
    <t>山陽小野田市</t>
  </si>
  <si>
    <t>神山町</t>
  </si>
  <si>
    <t>宇多津町</t>
  </si>
  <si>
    <t>久万高原町</t>
  </si>
  <si>
    <t>奈半利町</t>
  </si>
  <si>
    <t>豊前市</t>
  </si>
  <si>
    <t>上峰町</t>
  </si>
  <si>
    <t>南島原市</t>
  </si>
  <si>
    <t>天草市</t>
  </si>
  <si>
    <t>由布市</t>
  </si>
  <si>
    <t>綾町</t>
  </si>
  <si>
    <t>いちき串木野市</t>
  </si>
  <si>
    <t>大宜味村</t>
  </si>
  <si>
    <t>稚内市</t>
  </si>
  <si>
    <t>外ヶ浜町</t>
  </si>
  <si>
    <t>滝沢市</t>
    <rPh sb="2" eb="3">
      <t>シ</t>
    </rPh>
    <phoneticPr fontId="2"/>
  </si>
  <si>
    <t>富谷市</t>
    <rPh sb="2" eb="3">
      <t>シ</t>
    </rPh>
    <phoneticPr fontId="5"/>
  </si>
  <si>
    <t>小坂町</t>
  </si>
  <si>
    <t>山辺町</t>
  </si>
  <si>
    <t>桑折町</t>
  </si>
  <si>
    <t>取手市</t>
  </si>
  <si>
    <t>下野市</t>
  </si>
  <si>
    <t>吉岡町</t>
  </si>
  <si>
    <t>羽生市</t>
  </si>
  <si>
    <t>習志野市</t>
  </si>
  <si>
    <t>中野区</t>
  </si>
  <si>
    <t>大和市</t>
  </si>
  <si>
    <t>五泉市</t>
  </si>
  <si>
    <t>入善町</t>
  </si>
  <si>
    <t>内灘町</t>
  </si>
  <si>
    <t>美浜町</t>
  </si>
  <si>
    <t>市川三郷町</t>
  </si>
  <si>
    <t>茅野市</t>
  </si>
  <si>
    <t>可児市</t>
  </si>
  <si>
    <t>御殿場市</t>
  </si>
  <si>
    <t>西尾市</t>
  </si>
  <si>
    <t>伊賀市</t>
  </si>
  <si>
    <t>日野町</t>
  </si>
  <si>
    <t>南丹市</t>
  </si>
  <si>
    <t>泉佐野市</t>
  </si>
  <si>
    <t>宝塚市</t>
  </si>
  <si>
    <t>平群町</t>
  </si>
  <si>
    <t>湯浅町</t>
  </si>
  <si>
    <t>大山町</t>
  </si>
  <si>
    <t>津和野町</t>
  </si>
  <si>
    <t>美作市</t>
  </si>
  <si>
    <t>江田島市</t>
  </si>
  <si>
    <t>周防大島町</t>
  </si>
  <si>
    <t>那賀町</t>
  </si>
  <si>
    <t>綾川町</t>
  </si>
  <si>
    <t>松前町</t>
  </si>
  <si>
    <t>田野町</t>
  </si>
  <si>
    <t>中間市</t>
  </si>
  <si>
    <t>みやき町</t>
  </si>
  <si>
    <t>長与町</t>
  </si>
  <si>
    <t>合志市</t>
  </si>
  <si>
    <t>国東市</t>
  </si>
  <si>
    <t>高鍋町</t>
  </si>
  <si>
    <t>南さつま市</t>
  </si>
  <si>
    <t>東村</t>
  </si>
  <si>
    <t>美唄市</t>
  </si>
  <si>
    <t>鰺ヶ沢町</t>
    <phoneticPr fontId="5"/>
  </si>
  <si>
    <t>雫石町</t>
  </si>
  <si>
    <t>蔵王町</t>
  </si>
  <si>
    <t>上小阿仁村</t>
  </si>
  <si>
    <t>中山町</t>
  </si>
  <si>
    <t>国見町</t>
  </si>
  <si>
    <t>牛久市</t>
  </si>
  <si>
    <t>上三川町</t>
  </si>
  <si>
    <t>上野村</t>
  </si>
  <si>
    <t>鴻巣市</t>
  </si>
  <si>
    <t>柏市</t>
  </si>
  <si>
    <t>杉並区</t>
  </si>
  <si>
    <t>伊勢原市</t>
  </si>
  <si>
    <t>上越市</t>
  </si>
  <si>
    <t>朝日町</t>
  </si>
  <si>
    <t>志賀町</t>
  </si>
  <si>
    <t>高浜町</t>
  </si>
  <si>
    <t>早川町</t>
  </si>
  <si>
    <t>塩尻市</t>
  </si>
  <si>
    <t>山県市</t>
  </si>
  <si>
    <t>袋井市</t>
  </si>
  <si>
    <t>蒲郡市</t>
  </si>
  <si>
    <t>木曽岬町</t>
  </si>
  <si>
    <t>竜王町</t>
  </si>
  <si>
    <t>木津川市</t>
  </si>
  <si>
    <t>富田林市</t>
  </si>
  <si>
    <t>三木市</t>
  </si>
  <si>
    <t>三郷町</t>
  </si>
  <si>
    <t>広川町</t>
  </si>
  <si>
    <t>南部町</t>
  </si>
  <si>
    <t>吉賀町</t>
  </si>
  <si>
    <t>浅口市</t>
  </si>
  <si>
    <t>府中町</t>
  </si>
  <si>
    <t>和木町</t>
  </si>
  <si>
    <t>牟岐町</t>
  </si>
  <si>
    <t>琴平町</t>
  </si>
  <si>
    <t>砥部町</t>
  </si>
  <si>
    <t>安田町</t>
  </si>
  <si>
    <t>小郡市</t>
  </si>
  <si>
    <t>玄海町</t>
  </si>
  <si>
    <t>時津町</t>
  </si>
  <si>
    <t>美里町</t>
  </si>
  <si>
    <t>姫島村</t>
  </si>
  <si>
    <t>新富町</t>
  </si>
  <si>
    <t>志布志市</t>
  </si>
  <si>
    <t>今帰仁村</t>
  </si>
  <si>
    <t>芦別市</t>
  </si>
  <si>
    <t>深浦町</t>
  </si>
  <si>
    <t>葛巻町</t>
  </si>
  <si>
    <t>七ヶ宿町</t>
  </si>
  <si>
    <t>藤里町</t>
  </si>
  <si>
    <t>河北町</t>
  </si>
  <si>
    <t>川俣町</t>
  </si>
  <si>
    <t>つくば市</t>
  </si>
  <si>
    <t>益子町</t>
  </si>
  <si>
    <t>神流町</t>
  </si>
  <si>
    <t>深谷市</t>
  </si>
  <si>
    <t>勝浦市</t>
  </si>
  <si>
    <t>豊島区</t>
  </si>
  <si>
    <t>海老名市</t>
  </si>
  <si>
    <t>阿賀野市</t>
  </si>
  <si>
    <t>宝達志水町</t>
  </si>
  <si>
    <t>おおい町</t>
  </si>
  <si>
    <t>身延町</t>
  </si>
  <si>
    <t>佐久市</t>
  </si>
  <si>
    <t>瑞穂市</t>
  </si>
  <si>
    <t>下田市</t>
  </si>
  <si>
    <t>犬山市</t>
  </si>
  <si>
    <t>東員町</t>
  </si>
  <si>
    <t>愛荘町</t>
  </si>
  <si>
    <t>大山崎町</t>
  </si>
  <si>
    <t>寝屋川市</t>
  </si>
  <si>
    <t>高砂市</t>
  </si>
  <si>
    <t>斑鳩町</t>
  </si>
  <si>
    <t>有田川町</t>
  </si>
  <si>
    <t>伯耆町</t>
  </si>
  <si>
    <t>海士町</t>
  </si>
  <si>
    <t>和気町</t>
  </si>
  <si>
    <t>海田町</t>
  </si>
  <si>
    <t>上関町</t>
  </si>
  <si>
    <t>美波町</t>
  </si>
  <si>
    <t>多度津町</t>
  </si>
  <si>
    <t>内子町</t>
  </si>
  <si>
    <t>北川村</t>
  </si>
  <si>
    <t>筑紫野市</t>
  </si>
  <si>
    <t>有田町</t>
  </si>
  <si>
    <t>東彼杵町</t>
  </si>
  <si>
    <t>玉東町</t>
  </si>
  <si>
    <t>日出町</t>
  </si>
  <si>
    <t>西米良村</t>
  </si>
  <si>
    <t>奄美市</t>
  </si>
  <si>
    <t>本部町</t>
  </si>
  <si>
    <t>江別市</t>
  </si>
  <si>
    <t>西目屋村</t>
  </si>
  <si>
    <t>岩手町</t>
  </si>
  <si>
    <t>大河原町</t>
  </si>
  <si>
    <t>三種町</t>
  </si>
  <si>
    <t>西川町</t>
  </si>
  <si>
    <t>大玉村</t>
  </si>
  <si>
    <t>ひたちなか市</t>
  </si>
  <si>
    <t>茂木町</t>
  </si>
  <si>
    <t>下仁田町</t>
  </si>
  <si>
    <t>上尾市</t>
  </si>
  <si>
    <t>市原市</t>
  </si>
  <si>
    <t>北区</t>
  </si>
  <si>
    <t>座間市</t>
  </si>
  <si>
    <t>佐渡市</t>
  </si>
  <si>
    <t>中能登町</t>
  </si>
  <si>
    <t>若狭町</t>
  </si>
  <si>
    <t>千曲市</t>
  </si>
  <si>
    <t>飛騨市</t>
  </si>
  <si>
    <t>裾野市</t>
  </si>
  <si>
    <t>常滑市</t>
  </si>
  <si>
    <t>菰野町</t>
  </si>
  <si>
    <t>豊郷町</t>
  </si>
  <si>
    <t>久御山町</t>
  </si>
  <si>
    <t>河内長野市</t>
  </si>
  <si>
    <t>川西市</t>
  </si>
  <si>
    <t>安堵町</t>
  </si>
  <si>
    <t>日南町</t>
  </si>
  <si>
    <t>西ノ島町</t>
  </si>
  <si>
    <t>早島町</t>
  </si>
  <si>
    <t>熊野町</t>
  </si>
  <si>
    <t>田布施町</t>
  </si>
  <si>
    <t>海陽町</t>
  </si>
  <si>
    <t>まんのう町</t>
  </si>
  <si>
    <t>伊方町</t>
  </si>
  <si>
    <t>馬路村</t>
  </si>
  <si>
    <t>春日市</t>
  </si>
  <si>
    <t>大町町</t>
  </si>
  <si>
    <t>川棚町</t>
  </si>
  <si>
    <t>南関町</t>
  </si>
  <si>
    <t>九重町</t>
  </si>
  <si>
    <t>木城町</t>
  </si>
  <si>
    <t>南九州市</t>
  </si>
  <si>
    <t>恩納村</t>
  </si>
  <si>
    <t>赤平市</t>
  </si>
  <si>
    <t>藤崎町</t>
  </si>
  <si>
    <t>紫波町</t>
  </si>
  <si>
    <t>村田町</t>
  </si>
  <si>
    <t>八峰町</t>
  </si>
  <si>
    <t>鏡石町</t>
  </si>
  <si>
    <t>鹿嶋市</t>
  </si>
  <si>
    <t>市貝町</t>
  </si>
  <si>
    <t>南牧村</t>
  </si>
  <si>
    <t>草加市</t>
  </si>
  <si>
    <t>流山市</t>
  </si>
  <si>
    <t>荒川区</t>
  </si>
  <si>
    <t>南足柄市</t>
  </si>
  <si>
    <t>魚沼市</t>
  </si>
  <si>
    <t>穴水町</t>
  </si>
  <si>
    <t>富士川町</t>
  </si>
  <si>
    <t>東御市</t>
  </si>
  <si>
    <t>本巣市</t>
  </si>
  <si>
    <t>湖西市</t>
  </si>
  <si>
    <t>江南市</t>
  </si>
  <si>
    <t>甲良町</t>
  </si>
  <si>
    <t>井手町</t>
  </si>
  <si>
    <t>松原市</t>
  </si>
  <si>
    <t>小野市</t>
  </si>
  <si>
    <t>川西町</t>
  </si>
  <si>
    <t>日高町</t>
  </si>
  <si>
    <t>知夫村</t>
  </si>
  <si>
    <t>里庄町</t>
  </si>
  <si>
    <t>坂町</t>
  </si>
  <si>
    <t>平生町</t>
  </si>
  <si>
    <t>松茂町</t>
  </si>
  <si>
    <t>松野町</t>
  </si>
  <si>
    <t>芸西村</t>
  </si>
  <si>
    <t>大野城市</t>
  </si>
  <si>
    <t>江北町</t>
  </si>
  <si>
    <t>波佐見町</t>
  </si>
  <si>
    <t>長洲町</t>
  </si>
  <si>
    <t>玖珠町</t>
  </si>
  <si>
    <t>川南町</t>
  </si>
  <si>
    <t>伊佐市</t>
  </si>
  <si>
    <t>宜野座村</t>
  </si>
  <si>
    <t>紋別市</t>
  </si>
  <si>
    <t>大鰐町</t>
  </si>
  <si>
    <t>矢巾町</t>
  </si>
  <si>
    <t>柴田町</t>
  </si>
  <si>
    <t>五城目町</t>
  </si>
  <si>
    <t>大江町</t>
  </si>
  <si>
    <t>天栄村</t>
  </si>
  <si>
    <t>潮来市</t>
  </si>
  <si>
    <t>芳賀町</t>
  </si>
  <si>
    <t>甘楽町</t>
  </si>
  <si>
    <t>越谷市</t>
  </si>
  <si>
    <t>八千代市</t>
  </si>
  <si>
    <t>板橋区</t>
  </si>
  <si>
    <t>綾瀬市</t>
  </si>
  <si>
    <t>南魚沼市</t>
  </si>
  <si>
    <t>能登町</t>
  </si>
  <si>
    <t>昭和町</t>
  </si>
  <si>
    <t>安曇野市</t>
  </si>
  <si>
    <t>郡上市</t>
  </si>
  <si>
    <t>伊豆市</t>
  </si>
  <si>
    <t>小牧市</t>
  </si>
  <si>
    <t>川越町</t>
  </si>
  <si>
    <t>多賀町</t>
  </si>
  <si>
    <t>宇治田原町</t>
  </si>
  <si>
    <t>大東市</t>
  </si>
  <si>
    <t>三田市</t>
  </si>
  <si>
    <t>三宅町</t>
  </si>
  <si>
    <t>由良町</t>
  </si>
  <si>
    <t>江府町</t>
  </si>
  <si>
    <t>隠岐の島町</t>
  </si>
  <si>
    <t>矢掛町</t>
  </si>
  <si>
    <t>安芸太田町</t>
  </si>
  <si>
    <t>阿武町</t>
  </si>
  <si>
    <t>北島町</t>
  </si>
  <si>
    <t>鬼北町</t>
  </si>
  <si>
    <t>本山町</t>
  </si>
  <si>
    <t>宗像市</t>
  </si>
  <si>
    <t>白石町</t>
  </si>
  <si>
    <t>小値賀町</t>
  </si>
  <si>
    <t>和水町</t>
  </si>
  <si>
    <t>都農町</t>
  </si>
  <si>
    <t>姶良市</t>
  </si>
  <si>
    <t>金武町</t>
  </si>
  <si>
    <t>士別市</t>
  </si>
  <si>
    <t>田舎館村</t>
  </si>
  <si>
    <t>西和賀町</t>
  </si>
  <si>
    <t>川崎町</t>
  </si>
  <si>
    <t>八郎潟町</t>
  </si>
  <si>
    <t>大石田町</t>
  </si>
  <si>
    <t>下郷町</t>
  </si>
  <si>
    <t>守谷市</t>
  </si>
  <si>
    <t>壬生町</t>
  </si>
  <si>
    <t>中之条町</t>
  </si>
  <si>
    <t>蕨市</t>
  </si>
  <si>
    <t>我孫子市</t>
  </si>
  <si>
    <t>練馬区</t>
  </si>
  <si>
    <t>葉山町</t>
  </si>
  <si>
    <t>胎内市</t>
  </si>
  <si>
    <t>道志村</t>
  </si>
  <si>
    <t>小海町</t>
  </si>
  <si>
    <t>下呂市</t>
  </si>
  <si>
    <t>御前崎市</t>
  </si>
  <si>
    <t>稲沢市</t>
  </si>
  <si>
    <t>多気町</t>
  </si>
  <si>
    <t>笠置町</t>
  </si>
  <si>
    <t>和泉市</t>
  </si>
  <si>
    <t>加西市</t>
  </si>
  <si>
    <t>田原本町</t>
  </si>
  <si>
    <t>印南町</t>
  </si>
  <si>
    <t>新庄村</t>
  </si>
  <si>
    <t>北広島町</t>
  </si>
  <si>
    <t>藍住町</t>
  </si>
  <si>
    <t>愛南町</t>
  </si>
  <si>
    <t>大豊町</t>
  </si>
  <si>
    <t>太宰府市</t>
  </si>
  <si>
    <t>太良町</t>
  </si>
  <si>
    <t>佐々町</t>
  </si>
  <si>
    <t>大津町</t>
  </si>
  <si>
    <t>門川町</t>
  </si>
  <si>
    <t>三島村</t>
  </si>
  <si>
    <t>伊江村</t>
  </si>
  <si>
    <t>名寄市</t>
  </si>
  <si>
    <t>板柳町</t>
  </si>
  <si>
    <t>丸森町</t>
  </si>
  <si>
    <t>井川町</t>
  </si>
  <si>
    <t>金山町</t>
  </si>
  <si>
    <t>檜枝岐村</t>
  </si>
  <si>
    <t>常陸大宮市</t>
  </si>
  <si>
    <t>野木町</t>
  </si>
  <si>
    <t>長野原町</t>
  </si>
  <si>
    <t>戸田市</t>
  </si>
  <si>
    <t>鴨川市</t>
  </si>
  <si>
    <t>足立区</t>
  </si>
  <si>
    <t>寒川町</t>
  </si>
  <si>
    <t>聖籠町</t>
  </si>
  <si>
    <t>西桂町</t>
  </si>
  <si>
    <t>川上村</t>
  </si>
  <si>
    <t>海津市</t>
  </si>
  <si>
    <t>菊川市</t>
  </si>
  <si>
    <t>新城市</t>
  </si>
  <si>
    <t>明和町</t>
  </si>
  <si>
    <t>和束町</t>
  </si>
  <si>
    <t>箕面市</t>
  </si>
  <si>
    <t>曽爾村</t>
  </si>
  <si>
    <t>みなべ町</t>
  </si>
  <si>
    <t>鏡野町</t>
  </si>
  <si>
    <t>大崎上島町</t>
  </si>
  <si>
    <t>板野町</t>
  </si>
  <si>
    <t>土佐町</t>
  </si>
  <si>
    <t>古賀市</t>
  </si>
  <si>
    <t>新上五島町</t>
  </si>
  <si>
    <t>菊陽町</t>
  </si>
  <si>
    <t>諸塚村</t>
  </si>
  <si>
    <t>十島村</t>
  </si>
  <si>
    <t>読谷村</t>
  </si>
  <si>
    <t>三笠市</t>
  </si>
  <si>
    <t>鶴田町</t>
  </si>
  <si>
    <t>平泉町</t>
  </si>
  <si>
    <t>亘理町</t>
  </si>
  <si>
    <t>大潟村</t>
  </si>
  <si>
    <t>最上町</t>
  </si>
  <si>
    <t>只見町</t>
  </si>
  <si>
    <t>那珂市</t>
  </si>
  <si>
    <t>塩谷町</t>
  </si>
  <si>
    <t>嬬恋村</t>
  </si>
  <si>
    <t>入間市</t>
  </si>
  <si>
    <t>葛飾区</t>
  </si>
  <si>
    <t>大磯町</t>
  </si>
  <si>
    <t>弥彦村</t>
  </si>
  <si>
    <t>忍野村</t>
  </si>
  <si>
    <t>岐南町</t>
  </si>
  <si>
    <t>伊豆の国市</t>
  </si>
  <si>
    <t>東海市</t>
  </si>
  <si>
    <t>大台町</t>
  </si>
  <si>
    <t>精華町</t>
  </si>
  <si>
    <t>柏原市</t>
  </si>
  <si>
    <t>養父市</t>
  </si>
  <si>
    <t>御杖村</t>
  </si>
  <si>
    <t>日高川町</t>
  </si>
  <si>
    <t>勝央町</t>
  </si>
  <si>
    <t>世羅町</t>
  </si>
  <si>
    <t>上板町</t>
  </si>
  <si>
    <t>大川村</t>
  </si>
  <si>
    <t>福津市</t>
  </si>
  <si>
    <t>南小国町</t>
  </si>
  <si>
    <t>椎葉村</t>
  </si>
  <si>
    <t>さつま町</t>
  </si>
  <si>
    <t>嘉手納町</t>
  </si>
  <si>
    <t>根室市</t>
  </si>
  <si>
    <t>中泊町</t>
  </si>
  <si>
    <t>住田町</t>
  </si>
  <si>
    <t>山元町</t>
  </si>
  <si>
    <t>舟形町</t>
  </si>
  <si>
    <t>南会津町</t>
  </si>
  <si>
    <t>筑西市</t>
  </si>
  <si>
    <t>高根沢町</t>
  </si>
  <si>
    <t>草津町</t>
  </si>
  <si>
    <t>朝霞市</t>
  </si>
  <si>
    <t>君津市</t>
  </si>
  <si>
    <t>江戸川区</t>
  </si>
  <si>
    <t>二宮町</t>
  </si>
  <si>
    <t>田上町</t>
  </si>
  <si>
    <t>山中湖村</t>
  </si>
  <si>
    <t>南相木村</t>
  </si>
  <si>
    <t>笠松町</t>
  </si>
  <si>
    <t>牧之原市</t>
  </si>
  <si>
    <t>大府市</t>
  </si>
  <si>
    <t>玉城町</t>
  </si>
  <si>
    <t>南山城村</t>
  </si>
  <si>
    <t>羽曳野市</t>
  </si>
  <si>
    <t>丹波市</t>
  </si>
  <si>
    <t>高取町</t>
  </si>
  <si>
    <t>白浜町</t>
  </si>
  <si>
    <t>奈義町</t>
  </si>
  <si>
    <t>神石高原町</t>
  </si>
  <si>
    <t>つるぎ町</t>
  </si>
  <si>
    <t>いの町</t>
  </si>
  <si>
    <t>うきは市</t>
  </si>
  <si>
    <t>小国町</t>
  </si>
  <si>
    <t>長島町</t>
  </si>
  <si>
    <t>北谷町</t>
  </si>
  <si>
    <t>千歳市</t>
  </si>
  <si>
    <t>野辺地町</t>
  </si>
  <si>
    <t>大槌町</t>
  </si>
  <si>
    <t>松島町</t>
  </si>
  <si>
    <t>羽後町</t>
  </si>
  <si>
    <t>真室川町</t>
  </si>
  <si>
    <t>北塩原村</t>
  </si>
  <si>
    <t>坂東市</t>
  </si>
  <si>
    <t>那須町</t>
  </si>
  <si>
    <t>高山村</t>
  </si>
  <si>
    <t>志木市</t>
  </si>
  <si>
    <t>富津市</t>
  </si>
  <si>
    <t>八王子市</t>
  </si>
  <si>
    <t>中井町</t>
  </si>
  <si>
    <t>阿賀町</t>
  </si>
  <si>
    <t>鳴沢村</t>
  </si>
  <si>
    <t>北相木村</t>
  </si>
  <si>
    <t>養老町</t>
  </si>
  <si>
    <t>東伊豆町</t>
  </si>
  <si>
    <t>知多市</t>
  </si>
  <si>
    <t>度会町</t>
  </si>
  <si>
    <t>京丹波町</t>
  </si>
  <si>
    <t>門真市</t>
  </si>
  <si>
    <t>南あわじ市</t>
  </si>
  <si>
    <t>明日香村</t>
  </si>
  <si>
    <t>上富田町</t>
  </si>
  <si>
    <t>西粟倉村</t>
  </si>
  <si>
    <t>東みよし町</t>
  </si>
  <si>
    <t>仁淀川町</t>
  </si>
  <si>
    <t>宮若市</t>
  </si>
  <si>
    <t>産山村</t>
  </si>
  <si>
    <t>高千穂町</t>
  </si>
  <si>
    <t>湧水町</t>
  </si>
  <si>
    <t>北中城村</t>
  </si>
  <si>
    <t>滝川市</t>
  </si>
  <si>
    <t>七戸町</t>
  </si>
  <si>
    <t>山田町</t>
  </si>
  <si>
    <t>七ヶ浜町</t>
  </si>
  <si>
    <t>東成瀬村</t>
  </si>
  <si>
    <t>大蔵村</t>
  </si>
  <si>
    <t>西会津町</t>
  </si>
  <si>
    <t>稲敷市</t>
  </si>
  <si>
    <t>那珂川町</t>
  </si>
  <si>
    <t>東吾妻町</t>
  </si>
  <si>
    <t>和光市</t>
  </si>
  <si>
    <t>浦安市</t>
  </si>
  <si>
    <t>立川市</t>
  </si>
  <si>
    <t>大井町</t>
  </si>
  <si>
    <t>出雲崎町</t>
  </si>
  <si>
    <t>富士河口湖町</t>
  </si>
  <si>
    <t>佐久穂町</t>
  </si>
  <si>
    <t>垂井町</t>
  </si>
  <si>
    <t>河津町</t>
  </si>
  <si>
    <t>知立市</t>
  </si>
  <si>
    <t>大紀町</t>
  </si>
  <si>
    <t>伊根町</t>
  </si>
  <si>
    <t>摂津市</t>
  </si>
  <si>
    <t>朝来市</t>
  </si>
  <si>
    <t>上牧町</t>
  </si>
  <si>
    <t>すさみ町</t>
  </si>
  <si>
    <t>久米南町</t>
  </si>
  <si>
    <t>中土佐町</t>
  </si>
  <si>
    <t>嘉麻市</t>
  </si>
  <si>
    <t>高森町</t>
  </si>
  <si>
    <t>日之影町</t>
  </si>
  <si>
    <t>大崎町</t>
  </si>
  <si>
    <t>中城村</t>
  </si>
  <si>
    <t>砂川市</t>
  </si>
  <si>
    <t>六戸町</t>
  </si>
  <si>
    <t>岩泉町</t>
  </si>
  <si>
    <t>利府町</t>
  </si>
  <si>
    <t>鮭川村</t>
  </si>
  <si>
    <t>磐梯町</t>
  </si>
  <si>
    <t>かすみがうら市</t>
  </si>
  <si>
    <t>片品村</t>
  </si>
  <si>
    <t>新座市</t>
  </si>
  <si>
    <t>四街道市</t>
  </si>
  <si>
    <t>武蔵野市</t>
  </si>
  <si>
    <t>松田町</t>
  </si>
  <si>
    <t>湯沢町</t>
  </si>
  <si>
    <t>小菅村</t>
  </si>
  <si>
    <t>軽井沢町</t>
  </si>
  <si>
    <t>関ケ原町</t>
  </si>
  <si>
    <t>南伊豆町</t>
  </si>
  <si>
    <t>尾張旭市</t>
  </si>
  <si>
    <t>南伊勢町</t>
  </si>
  <si>
    <t>与謝野町</t>
  </si>
  <si>
    <t>高石市</t>
  </si>
  <si>
    <t>淡路市</t>
  </si>
  <si>
    <t>王寺町</t>
  </si>
  <si>
    <t>那智勝浦町</t>
  </si>
  <si>
    <t>美咲町</t>
  </si>
  <si>
    <t>佐川町</t>
  </si>
  <si>
    <t>朝倉市</t>
  </si>
  <si>
    <t>西原村</t>
  </si>
  <si>
    <t>五ヶ瀬町</t>
  </si>
  <si>
    <t>東串良町</t>
  </si>
  <si>
    <t>西原町</t>
  </si>
  <si>
    <t>歌志内市</t>
  </si>
  <si>
    <t>横浜町</t>
  </si>
  <si>
    <t>田野畑村</t>
  </si>
  <si>
    <t>大和町</t>
  </si>
  <si>
    <t>戸沢村</t>
  </si>
  <si>
    <t>猪苗代町</t>
  </si>
  <si>
    <t>桜川市</t>
  </si>
  <si>
    <t>川場村</t>
  </si>
  <si>
    <t>桶川市</t>
  </si>
  <si>
    <t>三鷹市</t>
  </si>
  <si>
    <t>山北町</t>
  </si>
  <si>
    <t>津南町</t>
  </si>
  <si>
    <t>丹波山村</t>
  </si>
  <si>
    <t>御代田町</t>
  </si>
  <si>
    <t>神戸町</t>
  </si>
  <si>
    <t>松崎町</t>
  </si>
  <si>
    <t>高浜市</t>
  </si>
  <si>
    <t>紀北町</t>
  </si>
  <si>
    <t>藤井寺市</t>
  </si>
  <si>
    <t>宍粟市</t>
  </si>
  <si>
    <t>広陵町</t>
  </si>
  <si>
    <t>太地町</t>
  </si>
  <si>
    <t>吉備中央町</t>
  </si>
  <si>
    <t>越知町</t>
  </si>
  <si>
    <t>みやま市</t>
  </si>
  <si>
    <t>南阿蘇村</t>
  </si>
  <si>
    <t>錦江町</t>
  </si>
  <si>
    <t>与那原町</t>
  </si>
  <si>
    <t>深川市</t>
  </si>
  <si>
    <t>東北町</t>
  </si>
  <si>
    <t>普代村</t>
  </si>
  <si>
    <t>大郷町</t>
  </si>
  <si>
    <t>高畠町</t>
  </si>
  <si>
    <t>会津坂下町</t>
  </si>
  <si>
    <t>神栖市</t>
  </si>
  <si>
    <t>昭和村</t>
  </si>
  <si>
    <t>久喜市</t>
  </si>
  <si>
    <t>八街市</t>
  </si>
  <si>
    <t>青梅市</t>
  </si>
  <si>
    <t>開成町</t>
  </si>
  <si>
    <t>刈羽村</t>
  </si>
  <si>
    <t>立科町</t>
  </si>
  <si>
    <t>輪之内町</t>
  </si>
  <si>
    <t>西伊豆町</t>
  </si>
  <si>
    <t>岩倉市</t>
  </si>
  <si>
    <t>御浜町</t>
  </si>
  <si>
    <t>東大阪市</t>
  </si>
  <si>
    <t>加東市</t>
  </si>
  <si>
    <t>河合町</t>
  </si>
  <si>
    <t>古座川町</t>
  </si>
  <si>
    <t>梼原町</t>
  </si>
  <si>
    <t>糸島市</t>
  </si>
  <si>
    <t>御船町</t>
  </si>
  <si>
    <t>南大隅町</t>
  </si>
  <si>
    <t>南風原町</t>
  </si>
  <si>
    <t>富良野市</t>
  </si>
  <si>
    <t>六ヶ所村</t>
  </si>
  <si>
    <t>軽米町</t>
  </si>
  <si>
    <t>大衡村</t>
  </si>
  <si>
    <t>湯川村</t>
  </si>
  <si>
    <t>行方市</t>
  </si>
  <si>
    <t>みなかみ町</t>
  </si>
  <si>
    <t>北本市</t>
  </si>
  <si>
    <t>印西市</t>
  </si>
  <si>
    <t>箱根町</t>
  </si>
  <si>
    <t>関川村</t>
  </si>
  <si>
    <t>青木村</t>
  </si>
  <si>
    <t>安八町</t>
  </si>
  <si>
    <t>函南町</t>
  </si>
  <si>
    <t>豊明市</t>
  </si>
  <si>
    <t>紀宝町</t>
  </si>
  <si>
    <t>泉南市</t>
  </si>
  <si>
    <t>たつの市</t>
  </si>
  <si>
    <t>吉野町</t>
  </si>
  <si>
    <t>北山村</t>
  </si>
  <si>
    <t>日高村</t>
  </si>
  <si>
    <t>嘉島町</t>
  </si>
  <si>
    <t>肝付町</t>
  </si>
  <si>
    <t>渡嘉敷村</t>
  </si>
  <si>
    <t>登別市</t>
  </si>
  <si>
    <t>おいらせ町</t>
  </si>
  <si>
    <t>野田村</t>
  </si>
  <si>
    <t>色麻町</t>
  </si>
  <si>
    <t>柳津町</t>
  </si>
  <si>
    <t>鉾田市</t>
  </si>
  <si>
    <t>玉村町</t>
  </si>
  <si>
    <t>八潮市</t>
  </si>
  <si>
    <t>白井市</t>
  </si>
  <si>
    <t>昭島市</t>
  </si>
  <si>
    <t>真鶴町</t>
  </si>
  <si>
    <t>粟島浦村</t>
  </si>
  <si>
    <t>長和町</t>
  </si>
  <si>
    <t>揖斐川町</t>
  </si>
  <si>
    <t>清水町</t>
  </si>
  <si>
    <t>日進市</t>
  </si>
  <si>
    <t>猪名川町</t>
  </si>
  <si>
    <t>大淀町</t>
  </si>
  <si>
    <t>串本町</t>
  </si>
  <si>
    <t>津野町</t>
  </si>
  <si>
    <t>宇美町</t>
  </si>
  <si>
    <t>益城町</t>
  </si>
  <si>
    <t>中種子町</t>
  </si>
  <si>
    <t>座間味村</t>
  </si>
  <si>
    <t>恵庭市</t>
  </si>
  <si>
    <t>大間町</t>
  </si>
  <si>
    <t>九戸村</t>
  </si>
  <si>
    <t>加美町</t>
  </si>
  <si>
    <t>白鷹町</t>
  </si>
  <si>
    <t>三島町</t>
  </si>
  <si>
    <t>つくばみらい市</t>
  </si>
  <si>
    <t>板倉町</t>
  </si>
  <si>
    <t>富士見市</t>
  </si>
  <si>
    <t>富里市</t>
  </si>
  <si>
    <t>調布市</t>
  </si>
  <si>
    <t>湯河原町</t>
  </si>
  <si>
    <t>下諏訪町</t>
  </si>
  <si>
    <t>大野町</t>
  </si>
  <si>
    <t>長泉町</t>
  </si>
  <si>
    <t>田原市</t>
  </si>
  <si>
    <t>交野市</t>
  </si>
  <si>
    <t>多可町</t>
  </si>
  <si>
    <t>下市町</t>
  </si>
  <si>
    <t>四万十町</t>
  </si>
  <si>
    <t>篠栗町</t>
  </si>
  <si>
    <t>甲佐町</t>
  </si>
  <si>
    <t>南種子町</t>
  </si>
  <si>
    <t>粟国村</t>
  </si>
  <si>
    <t>東通村</t>
  </si>
  <si>
    <t>洋野町</t>
  </si>
  <si>
    <t>涌谷町</t>
  </si>
  <si>
    <t>飯豊町</t>
  </si>
  <si>
    <t>小美玉市</t>
  </si>
  <si>
    <t>三郷市</t>
  </si>
  <si>
    <t>南房総市</t>
  </si>
  <si>
    <t>町田市</t>
  </si>
  <si>
    <t>愛川町</t>
  </si>
  <si>
    <t>富士見町</t>
  </si>
  <si>
    <t>小山町</t>
  </si>
  <si>
    <t>愛西市</t>
  </si>
  <si>
    <t>大阪狭山市</t>
  </si>
  <si>
    <t>稲美町</t>
  </si>
  <si>
    <t>黒滝村</t>
  </si>
  <si>
    <t>大月町</t>
  </si>
  <si>
    <t>志免町</t>
  </si>
  <si>
    <t>山都町</t>
  </si>
  <si>
    <t>屋久島町</t>
  </si>
  <si>
    <t>渡名喜村</t>
  </si>
  <si>
    <t>北広島市</t>
  </si>
  <si>
    <t>風間浦村</t>
  </si>
  <si>
    <t>一戸町</t>
  </si>
  <si>
    <t>三川町</t>
  </si>
  <si>
    <t>茨城町</t>
  </si>
  <si>
    <t>千代田町</t>
  </si>
  <si>
    <t>蓮田市</t>
  </si>
  <si>
    <t>匝瑳市</t>
  </si>
  <si>
    <t>小金井市</t>
  </si>
  <si>
    <t>清川村</t>
  </si>
  <si>
    <t>原村</t>
  </si>
  <si>
    <t>北方町</t>
  </si>
  <si>
    <t>吉田町</t>
  </si>
  <si>
    <t>清須市</t>
  </si>
  <si>
    <t>阪南市</t>
  </si>
  <si>
    <t>播磨町</t>
  </si>
  <si>
    <t>天川村</t>
  </si>
  <si>
    <t>三原村</t>
  </si>
  <si>
    <t>氷川町</t>
  </si>
  <si>
    <t>大和村</t>
  </si>
  <si>
    <t>南大東村</t>
  </si>
  <si>
    <t>石狩市</t>
  </si>
  <si>
    <t>佐井村</t>
  </si>
  <si>
    <t>女川町</t>
  </si>
  <si>
    <t>庄内町</t>
  </si>
  <si>
    <t>会津美里町</t>
  </si>
  <si>
    <t>大洗町</t>
  </si>
  <si>
    <t>大泉町</t>
  </si>
  <si>
    <t>坂戸市</t>
  </si>
  <si>
    <t>香取市</t>
  </si>
  <si>
    <t>小平市</t>
  </si>
  <si>
    <t>辰野町</t>
  </si>
  <si>
    <t>坂祝町</t>
  </si>
  <si>
    <t>川根本町</t>
  </si>
  <si>
    <t>北名古屋市</t>
  </si>
  <si>
    <t>島本町</t>
  </si>
  <si>
    <t>市川町</t>
  </si>
  <si>
    <t>野迫川村</t>
  </si>
  <si>
    <t>黒潮町</t>
  </si>
  <si>
    <t>新宮町</t>
  </si>
  <si>
    <t>芦北町</t>
  </si>
  <si>
    <t>宇検村</t>
  </si>
  <si>
    <t>北大東村</t>
  </si>
  <si>
    <t>北斗市</t>
  </si>
  <si>
    <t>三戸町</t>
  </si>
  <si>
    <t>南三陸町</t>
  </si>
  <si>
    <t>遊佐町</t>
  </si>
  <si>
    <t>西郷村</t>
  </si>
  <si>
    <t>城里町</t>
  </si>
  <si>
    <t>邑楽町</t>
  </si>
  <si>
    <t>幸手市</t>
  </si>
  <si>
    <t>山武市</t>
  </si>
  <si>
    <t>日野市</t>
  </si>
  <si>
    <t>箕輪町</t>
  </si>
  <si>
    <t>富加町</t>
  </si>
  <si>
    <t>森町</t>
  </si>
  <si>
    <t>弥富市</t>
  </si>
  <si>
    <t>豊能町</t>
  </si>
  <si>
    <t>福崎町</t>
  </si>
  <si>
    <t>十津川村</t>
  </si>
  <si>
    <t>久山町</t>
  </si>
  <si>
    <t>津奈木町</t>
  </si>
  <si>
    <t>瀬戸内町</t>
  </si>
  <si>
    <t>伊平屋村</t>
  </si>
  <si>
    <t>当別町</t>
  </si>
  <si>
    <t>五戸町</t>
  </si>
  <si>
    <t>泉崎村</t>
  </si>
  <si>
    <t>東海村</t>
  </si>
  <si>
    <t>鶴ヶ島市</t>
  </si>
  <si>
    <t>いすみ市</t>
  </si>
  <si>
    <t>東村山市</t>
  </si>
  <si>
    <t>飯島町</t>
  </si>
  <si>
    <t>川辺町</t>
  </si>
  <si>
    <t>みよし市</t>
  </si>
  <si>
    <t>能勢町</t>
  </si>
  <si>
    <t>神河町</t>
  </si>
  <si>
    <t>下北山村</t>
  </si>
  <si>
    <t>粕屋町</t>
  </si>
  <si>
    <t>錦町</t>
  </si>
  <si>
    <t>龍郷町</t>
  </si>
  <si>
    <t>伊是名村</t>
  </si>
  <si>
    <t>新篠津村</t>
  </si>
  <si>
    <t>田子町</t>
  </si>
  <si>
    <t>中島村</t>
  </si>
  <si>
    <t>大子町</t>
  </si>
  <si>
    <t>日高市</t>
  </si>
  <si>
    <t>大網白里市</t>
    <rPh sb="4" eb="5">
      <t>シ</t>
    </rPh>
    <phoneticPr fontId="2"/>
  </si>
  <si>
    <t>国分寺市</t>
  </si>
  <si>
    <t>南箕輪村</t>
  </si>
  <si>
    <t>七宗町</t>
  </si>
  <si>
    <t>あま市</t>
  </si>
  <si>
    <t>忠岡町</t>
  </si>
  <si>
    <t>太子町</t>
  </si>
  <si>
    <t>上北山村</t>
  </si>
  <si>
    <t>芦屋町</t>
  </si>
  <si>
    <t>多良木町</t>
  </si>
  <si>
    <t>喜界町</t>
  </si>
  <si>
    <t>久米島町</t>
  </si>
  <si>
    <t>矢吹町</t>
  </si>
  <si>
    <t>美浦村</t>
  </si>
  <si>
    <t>吉川市</t>
  </si>
  <si>
    <t>酒々井町</t>
  </si>
  <si>
    <t>国立市</t>
  </si>
  <si>
    <t>中川村</t>
  </si>
  <si>
    <t>八百津町</t>
  </si>
  <si>
    <t>長久手市</t>
  </si>
  <si>
    <t>熊取町</t>
  </si>
  <si>
    <t>上郡町</t>
  </si>
  <si>
    <t>水巻町</t>
  </si>
  <si>
    <t>湯前町</t>
  </si>
  <si>
    <t>徳之島町</t>
  </si>
  <si>
    <t>八重瀬町</t>
  </si>
  <si>
    <t>福島町</t>
  </si>
  <si>
    <t>階上町</t>
  </si>
  <si>
    <t>棚倉町</t>
  </si>
  <si>
    <t>阿見町</t>
  </si>
  <si>
    <t>ふじみ野市</t>
  </si>
  <si>
    <t>栄町</t>
  </si>
  <si>
    <t>福生市</t>
  </si>
  <si>
    <t>宮田村</t>
  </si>
  <si>
    <t>白川町</t>
  </si>
  <si>
    <t>東郷町</t>
  </si>
  <si>
    <t>田尻町</t>
  </si>
  <si>
    <t>佐用町</t>
  </si>
  <si>
    <t>東吉野村</t>
  </si>
  <si>
    <t>岡垣町</t>
  </si>
  <si>
    <t>水上村</t>
  </si>
  <si>
    <t>天城町</t>
  </si>
  <si>
    <t>多良間村</t>
  </si>
  <si>
    <t>知内町</t>
  </si>
  <si>
    <t>新郷村</t>
  </si>
  <si>
    <t>矢祭町</t>
  </si>
  <si>
    <t>河内町</t>
  </si>
  <si>
    <t>白岡市</t>
    <rPh sb="0" eb="2">
      <t>シラオカ</t>
    </rPh>
    <rPh sb="2" eb="3">
      <t>シ</t>
    </rPh>
    <phoneticPr fontId="2"/>
  </si>
  <si>
    <t>神崎町</t>
  </si>
  <si>
    <t>狛江市</t>
  </si>
  <si>
    <t>松川町</t>
  </si>
  <si>
    <t>東白川村</t>
  </si>
  <si>
    <t>豊山町</t>
  </si>
  <si>
    <t>岬町</t>
  </si>
  <si>
    <t>香美町</t>
  </si>
  <si>
    <t>遠賀町</t>
  </si>
  <si>
    <t>相良村</t>
  </si>
  <si>
    <t>伊仙町</t>
  </si>
  <si>
    <t>竹富町</t>
  </si>
  <si>
    <t>木古内町</t>
  </si>
  <si>
    <t>塙町</t>
  </si>
  <si>
    <t>八千代町</t>
  </si>
  <si>
    <t>伊奈町</t>
  </si>
  <si>
    <t>多古町</t>
  </si>
  <si>
    <t>東大和市</t>
  </si>
  <si>
    <t>御嵩町</t>
  </si>
  <si>
    <t>大口町</t>
  </si>
  <si>
    <t>新温泉町</t>
  </si>
  <si>
    <t>小竹町</t>
  </si>
  <si>
    <t>五木村</t>
  </si>
  <si>
    <t>和泊町</t>
  </si>
  <si>
    <t>与那国町</t>
  </si>
  <si>
    <t>七飯町</t>
  </si>
  <si>
    <t>鮫川村</t>
  </si>
  <si>
    <t>五霞町</t>
  </si>
  <si>
    <t>三芳町</t>
  </si>
  <si>
    <t>東庄町</t>
  </si>
  <si>
    <t>清瀬市</t>
  </si>
  <si>
    <t>阿南町</t>
  </si>
  <si>
    <t>白川村</t>
  </si>
  <si>
    <t>扶桑町</t>
  </si>
  <si>
    <t>河南町</t>
  </si>
  <si>
    <t>鞍手町</t>
  </si>
  <si>
    <t>山江村</t>
  </si>
  <si>
    <t>知名町</t>
  </si>
  <si>
    <t>鹿部町</t>
  </si>
  <si>
    <t>石川町</t>
  </si>
  <si>
    <t>境町</t>
  </si>
  <si>
    <t>毛呂山町</t>
  </si>
  <si>
    <t>九十九里町</t>
  </si>
  <si>
    <t>東久留米市</t>
  </si>
  <si>
    <t>阿智村</t>
  </si>
  <si>
    <t>大治町</t>
  </si>
  <si>
    <t>千早赤阪村</t>
  </si>
  <si>
    <t>桂川町</t>
  </si>
  <si>
    <t>球磨村</t>
  </si>
  <si>
    <t>与論町</t>
  </si>
  <si>
    <t>玉川村</t>
  </si>
  <si>
    <t>利根町</t>
  </si>
  <si>
    <t>越生町</t>
  </si>
  <si>
    <t>芝山町</t>
  </si>
  <si>
    <t>武蔵村山市</t>
  </si>
  <si>
    <t>平谷村</t>
  </si>
  <si>
    <t>蟹江町</t>
  </si>
  <si>
    <t>筑前町</t>
  </si>
  <si>
    <t>あさぎり町</t>
  </si>
  <si>
    <t>八雲町</t>
  </si>
  <si>
    <t>平田村</t>
  </si>
  <si>
    <t>滑川町</t>
  </si>
  <si>
    <t>横芝光町</t>
  </si>
  <si>
    <t>多摩市</t>
  </si>
  <si>
    <t>根羽村</t>
  </si>
  <si>
    <t>飛島村</t>
  </si>
  <si>
    <t>東峰村</t>
  </si>
  <si>
    <t>苓北町</t>
  </si>
  <si>
    <t>長万部町</t>
  </si>
  <si>
    <t>浅川町</t>
  </si>
  <si>
    <t>嵐山町</t>
  </si>
  <si>
    <t>一宮町</t>
  </si>
  <si>
    <t>稲城市</t>
  </si>
  <si>
    <t>下條村</t>
  </si>
  <si>
    <t>阿久比町</t>
  </si>
  <si>
    <t>大刀洗町</t>
  </si>
  <si>
    <t>江差町</t>
  </si>
  <si>
    <t>古殿町</t>
  </si>
  <si>
    <t>小川町</t>
  </si>
  <si>
    <t>睦沢町</t>
  </si>
  <si>
    <t>羽村市</t>
  </si>
  <si>
    <t>売木村</t>
  </si>
  <si>
    <t>東浦町</t>
  </si>
  <si>
    <t>大木町</t>
  </si>
  <si>
    <t>上ノ国町</t>
  </si>
  <si>
    <t>三春町</t>
  </si>
  <si>
    <t>川島町</t>
  </si>
  <si>
    <t>長生村</t>
  </si>
  <si>
    <t>あきる野市</t>
  </si>
  <si>
    <t>天龍村</t>
  </si>
  <si>
    <t>南知多町</t>
  </si>
  <si>
    <t>厚沢部町</t>
  </si>
  <si>
    <t>小野町</t>
  </si>
  <si>
    <t>吉見町</t>
  </si>
  <si>
    <t>白子町</t>
  </si>
  <si>
    <t>西東京市</t>
  </si>
  <si>
    <t>泰阜村</t>
  </si>
  <si>
    <t>香春町</t>
  </si>
  <si>
    <t>乙部町</t>
  </si>
  <si>
    <t>広野町</t>
  </si>
  <si>
    <t>鳩山町</t>
  </si>
  <si>
    <t>長柄町</t>
  </si>
  <si>
    <t>瑞穂町</t>
  </si>
  <si>
    <t>喬木村</t>
  </si>
  <si>
    <t>武豊町</t>
  </si>
  <si>
    <t>添田町</t>
  </si>
  <si>
    <t>奥尻町</t>
  </si>
  <si>
    <t>楢葉町</t>
  </si>
  <si>
    <t>ときがわ町</t>
  </si>
  <si>
    <t>長南町</t>
  </si>
  <si>
    <t>日の出町</t>
  </si>
  <si>
    <t>豊丘村</t>
  </si>
  <si>
    <t>幸田町</t>
  </si>
  <si>
    <t>糸田町</t>
  </si>
  <si>
    <t>今金町</t>
  </si>
  <si>
    <t>富岡町</t>
  </si>
  <si>
    <t>横瀬町</t>
  </si>
  <si>
    <t>檜原村</t>
  </si>
  <si>
    <t>大鹿村</t>
  </si>
  <si>
    <t>設楽町</t>
  </si>
  <si>
    <t>せたな町</t>
  </si>
  <si>
    <t>川内村</t>
  </si>
  <si>
    <t>皆野町</t>
  </si>
  <si>
    <t>御宿町</t>
  </si>
  <si>
    <t>奥多摩町</t>
  </si>
  <si>
    <t>上松町</t>
  </si>
  <si>
    <t>東栄町</t>
  </si>
  <si>
    <t>大任町</t>
  </si>
  <si>
    <t>島牧村</t>
  </si>
  <si>
    <t>大熊町</t>
  </si>
  <si>
    <t>長瀞町</t>
  </si>
  <si>
    <t>鋸南町</t>
  </si>
  <si>
    <t>大島町</t>
  </si>
  <si>
    <t>南木曽町</t>
  </si>
  <si>
    <t>豊根村</t>
  </si>
  <si>
    <t>赤村</t>
  </si>
  <si>
    <t>寿都町</t>
  </si>
  <si>
    <t>双葉町</t>
  </si>
  <si>
    <t>小鹿野町</t>
  </si>
  <si>
    <t>利島村</t>
  </si>
  <si>
    <t>木祖村</t>
  </si>
  <si>
    <t>福智町</t>
  </si>
  <si>
    <t>黒松内町</t>
  </si>
  <si>
    <t>浪江町</t>
  </si>
  <si>
    <t>東秩父村</t>
  </si>
  <si>
    <t>新島村</t>
  </si>
  <si>
    <t>王滝村</t>
  </si>
  <si>
    <t>苅田町</t>
  </si>
  <si>
    <t>蘭越町</t>
  </si>
  <si>
    <t>葛尾村</t>
  </si>
  <si>
    <t>神津島村</t>
  </si>
  <si>
    <t>大桑村</t>
  </si>
  <si>
    <t>みやこ町</t>
  </si>
  <si>
    <t>ニセコ町</t>
  </si>
  <si>
    <t>新地町</t>
  </si>
  <si>
    <t>神川町</t>
  </si>
  <si>
    <t>三宅村</t>
  </si>
  <si>
    <t>木曽町</t>
  </si>
  <si>
    <t>吉富町</t>
  </si>
  <si>
    <t>真狩村</t>
  </si>
  <si>
    <t>飯舘村</t>
  </si>
  <si>
    <t>上里町</t>
  </si>
  <si>
    <t>御蔵島村</t>
  </si>
  <si>
    <t>麻績村</t>
  </si>
  <si>
    <t>上毛町</t>
  </si>
  <si>
    <t>留寿都村</t>
  </si>
  <si>
    <t>寄居町</t>
  </si>
  <si>
    <t>八丈町</t>
  </si>
  <si>
    <t>生坂村</t>
  </si>
  <si>
    <t>築上町</t>
  </si>
  <si>
    <t>喜茂別町</t>
  </si>
  <si>
    <t>宮代町</t>
  </si>
  <si>
    <t>青ヶ島村</t>
  </si>
  <si>
    <t>山形村</t>
  </si>
  <si>
    <t>京極町</t>
  </si>
  <si>
    <t>杉戸町</t>
  </si>
  <si>
    <t>小笠原村</t>
  </si>
  <si>
    <t>朝日村</t>
  </si>
  <si>
    <t>倶知安町</t>
  </si>
  <si>
    <t>松伏町</t>
  </si>
  <si>
    <t>筑北村</t>
  </si>
  <si>
    <t>共和町</t>
  </si>
  <si>
    <t>岩内町</t>
  </si>
  <si>
    <t>松川村</t>
  </si>
  <si>
    <t>泊村</t>
  </si>
  <si>
    <t>白馬村</t>
  </si>
  <si>
    <t>神恵内村</t>
  </si>
  <si>
    <t>小谷村</t>
  </si>
  <si>
    <t>積丹町</t>
  </si>
  <si>
    <t>坂城町</t>
  </si>
  <si>
    <t>古平町</t>
  </si>
  <si>
    <t>小布施町</t>
  </si>
  <si>
    <t>仁木町</t>
  </si>
  <si>
    <t>余市町</t>
  </si>
  <si>
    <t>山ノ内町</t>
  </si>
  <si>
    <t>赤井川村</t>
  </si>
  <si>
    <t>木島平村</t>
  </si>
  <si>
    <t>南幌町</t>
  </si>
  <si>
    <t>野沢温泉村</t>
  </si>
  <si>
    <t>奈井江町</t>
  </si>
  <si>
    <t>信濃町</t>
  </si>
  <si>
    <t>上砂川町</t>
  </si>
  <si>
    <t>小川村</t>
  </si>
  <si>
    <t>由仁町</t>
  </si>
  <si>
    <t>飯綱町</t>
  </si>
  <si>
    <t>長沼町</t>
  </si>
  <si>
    <t>栄村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</si>
  <si>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</si>
  <si>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</si>
  <si>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</si>
  <si>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</si>
  <si>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</si>
  <si>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</si>
  <si>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</si>
  <si>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</si>
  <si>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</si>
  <si>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</si>
  <si>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</si>
  <si>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</si>
  <si>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</si>
  <si>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</si>
  <si>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</si>
  <si>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</si>
  <si>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</si>
  <si>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</si>
  <si>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</si>
  <si>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</si>
  <si>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</si>
  <si>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</si>
  <si>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</si>
  <si>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</si>
  <si>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</si>
  <si>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</si>
  <si>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</si>
  <si>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</si>
  <si>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</si>
  <si>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</si>
  <si>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</si>
  <si>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</si>
  <si>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</si>
  <si>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</si>
  <si>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</si>
  <si>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</si>
  <si>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</si>
  <si>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</si>
  <si>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</si>
  <si>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</si>
  <si>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</si>
  <si>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</si>
  <si>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</si>
  <si>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</si>
  <si>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</si>
  <si>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</si>
  <si>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</si>
  <si>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</si>
  <si>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</si>
  <si>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</si>
  <si>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</si>
  <si>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</si>
  <si>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</si>
  <si>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</si>
  <si>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</si>
  <si>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</si>
  <si>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</si>
  <si>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</si>
  <si>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</si>
  <si>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</si>
  <si>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</si>
  <si>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</si>
  <si>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</si>
  <si>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</si>
  <si>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</si>
  <si>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</si>
  <si>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</si>
  <si>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</si>
  <si>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</si>
  <si>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</si>
  <si>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</si>
  <si>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</si>
  <si>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</si>
  <si>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</si>
  <si>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</si>
  <si>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</si>
  <si>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</si>
  <si>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芽室町</t>
  </si>
  <si>
    <t>中札内村</t>
  </si>
  <si>
    <t>更別村</t>
  </si>
  <si>
    <t>大樹町</t>
  </si>
  <si>
    <t>広尾町</t>
  </si>
  <si>
    <t>幕別町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</si>
  <si>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</si>
  <si>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</si>
  <si>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</si>
  <si>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</si>
  <si>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</si>
  <si>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</si>
  <si>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</si>
  <si>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</si>
  <si>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</si>
  <si>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</si>
  <si>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</si>
  <si>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</si>
  <si>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</si>
  <si>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</si>
  <si>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</si>
  <si>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</si>
  <si>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地域区分</t>
    <rPh sb="0" eb="2">
      <t>チイキ</t>
    </rPh>
    <rPh sb="2" eb="4">
      <t>クブン</t>
    </rPh>
    <phoneticPr fontId="5"/>
  </si>
  <si>
    <t>←自動計算</t>
    <rPh sb="1" eb="5">
      <t>ジドウケイサン</t>
    </rPh>
    <phoneticPr fontId="5"/>
  </si>
  <si>
    <t>　（１）事業所所在地を選択</t>
    <rPh sb="4" eb="7">
      <t>ジギョウショ</t>
    </rPh>
    <rPh sb="7" eb="10">
      <t>ショザイチ</t>
    </rPh>
    <rPh sb="11" eb="13">
      <t>センタク</t>
    </rPh>
    <phoneticPr fontId="5"/>
  </si>
  <si>
    <t>2017.7.18</t>
    <phoneticPr fontId="5"/>
  </si>
  <si>
    <t>Ver.3.1.1 処遇改善等加算Ⅰのキャリアパス要件を修正</t>
    <rPh sb="10" eb="12">
      <t>ショグウ</t>
    </rPh>
    <rPh sb="12" eb="14">
      <t>カイゼン</t>
    </rPh>
    <rPh sb="14" eb="15">
      <t>トウ</t>
    </rPh>
    <rPh sb="15" eb="17">
      <t>カサン</t>
    </rPh>
    <rPh sb="25" eb="27">
      <t>ヨウケン</t>
    </rPh>
    <rPh sb="28" eb="30">
      <t>シュウセイ</t>
    </rPh>
    <phoneticPr fontId="5"/>
  </si>
  <si>
    <t>　（１）処遇改善等加算Ⅰ</t>
    <rPh sb="4" eb="6">
      <t>ショグウ</t>
    </rPh>
    <rPh sb="6" eb="8">
      <t>カイゼン</t>
    </rPh>
    <rPh sb="8" eb="9">
      <t>トウ</t>
    </rPh>
    <rPh sb="9" eb="11">
      <t>カサン</t>
    </rPh>
    <phoneticPr fontId="5"/>
  </si>
  <si>
    <t>2017.8.3</t>
    <phoneticPr fontId="5"/>
  </si>
  <si>
    <t>寒冷地</t>
    <rPh sb="0" eb="3">
      <t>カンレイチ</t>
    </rPh>
    <phoneticPr fontId="5"/>
  </si>
  <si>
    <t>除雪費</t>
    <rPh sb="0" eb="2">
      <t>ジョセツ</t>
    </rPh>
    <rPh sb="2" eb="3">
      <t>ヒ</t>
    </rPh>
    <phoneticPr fontId="5"/>
  </si>
  <si>
    <t>降灰除去費</t>
    <rPh sb="0" eb="2">
      <t>コウハイ</t>
    </rPh>
    <rPh sb="2" eb="4">
      <t>ジョキョ</t>
    </rPh>
    <rPh sb="4" eb="5">
      <t>ヒ</t>
    </rPh>
    <phoneticPr fontId="5"/>
  </si>
  <si>
    <r>
      <t>20</t>
    </r>
    <r>
      <rPr>
        <sz val="11"/>
        <color indexed="8"/>
        <rFont val="ＭＳ Ｐゴシック"/>
        <family val="3"/>
        <charset val="128"/>
      </rPr>
      <t>/100地域</t>
    </r>
    <rPh sb="6" eb="8">
      <t>チイキ</t>
    </rPh>
    <phoneticPr fontId="5"/>
  </si>
  <si>
    <t>１級地</t>
  </si>
  <si>
    <t>旭川市</t>
    <rPh sb="0" eb="3">
      <t>アサヒカワシ</t>
    </rPh>
    <phoneticPr fontId="5"/>
  </si>
  <si>
    <t>全域</t>
    <rPh sb="0" eb="2">
      <t>ゼンイキ</t>
    </rPh>
    <phoneticPr fontId="5"/>
  </si>
  <si>
    <t>留萌市</t>
    <rPh sb="0" eb="3">
      <t>ルモイシ</t>
    </rPh>
    <phoneticPr fontId="5"/>
  </si>
  <si>
    <t>鹿児島市</t>
    <rPh sb="0" eb="4">
      <t>カゴシマシ</t>
    </rPh>
    <phoneticPr fontId="5"/>
  </si>
  <si>
    <t>帯広市</t>
    <rPh sb="0" eb="3">
      <t>オビヒロシ</t>
    </rPh>
    <phoneticPr fontId="5"/>
  </si>
  <si>
    <t>稚内市</t>
    <rPh sb="0" eb="3">
      <t>ワッカナイシ</t>
    </rPh>
    <phoneticPr fontId="5"/>
  </si>
  <si>
    <t>垂水市</t>
    <rPh sb="0" eb="3">
      <t>タルミズシ</t>
    </rPh>
    <phoneticPr fontId="5"/>
  </si>
  <si>
    <t>北見市</t>
    <rPh sb="0" eb="3">
      <t>キタミシ</t>
    </rPh>
    <phoneticPr fontId="5"/>
  </si>
  <si>
    <t>美唄市</t>
    <rPh sb="0" eb="3">
      <t>ビバイシ</t>
    </rPh>
    <phoneticPr fontId="5"/>
  </si>
  <si>
    <t>一部</t>
    <rPh sb="0" eb="2">
      <t>イチブ</t>
    </rPh>
    <phoneticPr fontId="5"/>
  </si>
  <si>
    <t>霧島市</t>
    <rPh sb="0" eb="3">
      <t>キリシマシ</t>
    </rPh>
    <phoneticPr fontId="5"/>
  </si>
  <si>
    <t>夕張市</t>
    <rPh sb="0" eb="3">
      <t>ユウバリシ</t>
    </rPh>
    <phoneticPr fontId="5"/>
  </si>
  <si>
    <t>芦別市</t>
    <rPh sb="0" eb="3">
      <t>アシベツシ</t>
    </rPh>
    <phoneticPr fontId="5"/>
  </si>
  <si>
    <t>鹿屋市</t>
    <rPh sb="0" eb="3">
      <t>カノヤシ</t>
    </rPh>
    <phoneticPr fontId="5"/>
  </si>
  <si>
    <t>赤平市</t>
    <rPh sb="0" eb="3">
      <t>アカビラシ</t>
    </rPh>
    <phoneticPr fontId="5"/>
  </si>
  <si>
    <t>産山村</t>
    <rPh sb="0" eb="1">
      <t>サン</t>
    </rPh>
    <rPh sb="1" eb="2">
      <t>ヤマ</t>
    </rPh>
    <rPh sb="2" eb="3">
      <t>ムラ</t>
    </rPh>
    <phoneticPr fontId="5"/>
  </si>
  <si>
    <t>士別市</t>
    <rPh sb="0" eb="3">
      <t>シベツシ</t>
    </rPh>
    <phoneticPr fontId="5"/>
  </si>
  <si>
    <t>高森町</t>
    <rPh sb="0" eb="2">
      <t>タカモリ</t>
    </rPh>
    <rPh sb="2" eb="3">
      <t>マチ</t>
    </rPh>
    <phoneticPr fontId="5"/>
  </si>
  <si>
    <t>名寄市</t>
    <rPh sb="0" eb="3">
      <t>ナヨロシ</t>
    </rPh>
    <phoneticPr fontId="5"/>
  </si>
  <si>
    <t>阿蘇市</t>
    <rPh sb="0" eb="2">
      <t>アソ</t>
    </rPh>
    <rPh sb="2" eb="3">
      <t>シ</t>
    </rPh>
    <phoneticPr fontId="5"/>
  </si>
  <si>
    <t>歌志内市</t>
    <rPh sb="0" eb="4">
      <t>ウタシナイシ</t>
    </rPh>
    <phoneticPr fontId="5"/>
  </si>
  <si>
    <t>三笠市</t>
    <rPh sb="0" eb="3">
      <t>ミカサシ</t>
    </rPh>
    <phoneticPr fontId="5"/>
  </si>
  <si>
    <t>南阿蘇村</t>
    <rPh sb="0" eb="4">
      <t>ミナミアソムラ</t>
    </rPh>
    <phoneticPr fontId="5"/>
  </si>
  <si>
    <t>深川市</t>
    <rPh sb="0" eb="3">
      <t>フカガワシ</t>
    </rPh>
    <phoneticPr fontId="5"/>
  </si>
  <si>
    <t>滝川市</t>
    <rPh sb="0" eb="2">
      <t>タキガワ</t>
    </rPh>
    <rPh sb="2" eb="3">
      <t>シ</t>
    </rPh>
    <phoneticPr fontId="5"/>
  </si>
  <si>
    <t>島原市</t>
    <rPh sb="0" eb="3">
      <t>シマバラシ</t>
    </rPh>
    <phoneticPr fontId="5"/>
  </si>
  <si>
    <t>富良野市</t>
    <rPh sb="0" eb="4">
      <t>フラノシ</t>
    </rPh>
    <phoneticPr fontId="5"/>
  </si>
  <si>
    <t>砂川市</t>
    <rPh sb="0" eb="3">
      <t>スナガワシ</t>
    </rPh>
    <phoneticPr fontId="5"/>
  </si>
  <si>
    <t>南島原市</t>
    <rPh sb="0" eb="4">
      <t>ミナミシマバラシ</t>
    </rPh>
    <phoneticPr fontId="5"/>
  </si>
  <si>
    <t>留寿都村</t>
    <rPh sb="0" eb="3">
      <t>ルスツ</t>
    </rPh>
    <rPh sb="3" eb="4">
      <t>ソン</t>
    </rPh>
    <phoneticPr fontId="5"/>
  </si>
  <si>
    <t>宮崎県</t>
    <rPh sb="0" eb="3">
      <t>ミヤザキケン</t>
    </rPh>
    <phoneticPr fontId="5"/>
  </si>
  <si>
    <t>都城市</t>
    <rPh sb="0" eb="3">
      <t>ミヤコノジョウシ</t>
    </rPh>
    <phoneticPr fontId="5"/>
  </si>
  <si>
    <t>喜茂別町</t>
    <rPh sb="0" eb="3">
      <t>キモベツ</t>
    </rPh>
    <rPh sb="3" eb="4">
      <t>マチ</t>
    </rPh>
    <phoneticPr fontId="5"/>
  </si>
  <si>
    <t>日南市</t>
    <rPh sb="0" eb="3">
      <t>ニチナンシ</t>
    </rPh>
    <phoneticPr fontId="5"/>
  </si>
  <si>
    <t>倶知安町</t>
    <rPh sb="0" eb="3">
      <t>クッチャン</t>
    </rPh>
    <rPh sb="3" eb="4">
      <t>マチ</t>
    </rPh>
    <phoneticPr fontId="5"/>
  </si>
  <si>
    <t>当別町</t>
    <rPh sb="0" eb="3">
      <t>トウベツチョウ</t>
    </rPh>
    <phoneticPr fontId="5"/>
  </si>
  <si>
    <t>小林市</t>
    <rPh sb="0" eb="3">
      <t>コバヤシシ</t>
    </rPh>
    <phoneticPr fontId="5"/>
  </si>
  <si>
    <t>赤井川村</t>
    <rPh sb="0" eb="4">
      <t>アカイガワムラ</t>
    </rPh>
    <phoneticPr fontId="5"/>
  </si>
  <si>
    <t>新篠津村</t>
    <rPh sb="0" eb="4">
      <t>シンシノツムラ</t>
    </rPh>
    <phoneticPr fontId="5"/>
  </si>
  <si>
    <t>三股町</t>
    <rPh sb="0" eb="2">
      <t>ミマタ</t>
    </rPh>
    <rPh sb="2" eb="3">
      <t>チョウ</t>
    </rPh>
    <phoneticPr fontId="5"/>
  </si>
  <si>
    <t>上砂川町</t>
    <rPh sb="0" eb="4">
      <t>カミスナガワチョウ</t>
    </rPh>
    <phoneticPr fontId="5"/>
  </si>
  <si>
    <t>木古内町</t>
    <rPh sb="0" eb="3">
      <t>キコナイ</t>
    </rPh>
    <rPh sb="3" eb="4">
      <t>マチ</t>
    </rPh>
    <phoneticPr fontId="5"/>
  </si>
  <si>
    <t>高原町</t>
    <rPh sb="0" eb="2">
      <t>コウゲン</t>
    </rPh>
    <rPh sb="2" eb="3">
      <t>マチ</t>
    </rPh>
    <phoneticPr fontId="5"/>
  </si>
  <si>
    <t>妹背牛町</t>
    <rPh sb="0" eb="4">
      <t>モセウシチョウ</t>
    </rPh>
    <phoneticPr fontId="5"/>
  </si>
  <si>
    <t>八雲町</t>
    <rPh sb="0" eb="3">
      <t>ヤクモチョウ</t>
    </rPh>
    <phoneticPr fontId="5"/>
  </si>
  <si>
    <t>長万部町</t>
    <rPh sb="0" eb="4">
      <t>オシャマンベチョウ</t>
    </rPh>
    <phoneticPr fontId="5"/>
  </si>
  <si>
    <t>厚沢部町</t>
    <rPh sb="0" eb="2">
      <t>アツザワ</t>
    </rPh>
    <rPh sb="2" eb="3">
      <t>ブ</t>
    </rPh>
    <rPh sb="3" eb="4">
      <t>マチ</t>
    </rPh>
    <phoneticPr fontId="5"/>
  </si>
  <si>
    <t>今金町</t>
    <rPh sb="0" eb="2">
      <t>イマカネ</t>
    </rPh>
    <rPh sb="2" eb="3">
      <t>マチ</t>
    </rPh>
    <phoneticPr fontId="5"/>
  </si>
  <si>
    <t>黒松内町</t>
    <rPh sb="0" eb="3">
      <t>クロマツナイ</t>
    </rPh>
    <rPh sb="3" eb="4">
      <t>マチ</t>
    </rPh>
    <phoneticPr fontId="5"/>
  </si>
  <si>
    <t>幌加内町</t>
    <phoneticPr fontId="5"/>
  </si>
  <si>
    <t>蘭越町</t>
    <rPh sb="0" eb="1">
      <t>ラン</t>
    </rPh>
    <rPh sb="1" eb="2">
      <t>エツ</t>
    </rPh>
    <rPh sb="2" eb="3">
      <t>マチ</t>
    </rPh>
    <phoneticPr fontId="5"/>
  </si>
  <si>
    <t>音威子府村</t>
    <rPh sb="0" eb="4">
      <t>オトイネップ</t>
    </rPh>
    <rPh sb="4" eb="5">
      <t>ムラ</t>
    </rPh>
    <phoneticPr fontId="5"/>
  </si>
  <si>
    <t>ニセコ町</t>
    <rPh sb="3" eb="4">
      <t>マチ</t>
    </rPh>
    <phoneticPr fontId="5"/>
  </si>
  <si>
    <t>中川町</t>
    <rPh sb="0" eb="2">
      <t>ナカガワ</t>
    </rPh>
    <rPh sb="2" eb="3">
      <t>チョウ</t>
    </rPh>
    <phoneticPr fontId="5"/>
  </si>
  <si>
    <t>真狩村</t>
    <rPh sb="0" eb="3">
      <t>マッカリムラ</t>
    </rPh>
    <phoneticPr fontId="5"/>
  </si>
  <si>
    <t>取手市</t>
    <rPh sb="0" eb="3">
      <t>トリデシ</t>
    </rPh>
    <phoneticPr fontId="5"/>
  </si>
  <si>
    <t>美深町</t>
    <rPh sb="0" eb="3">
      <t>ビフカチョウ</t>
    </rPh>
    <phoneticPr fontId="5"/>
  </si>
  <si>
    <t>留寿都村</t>
    <rPh sb="0" eb="4">
      <t>ルスツムラ</t>
    </rPh>
    <phoneticPr fontId="5"/>
  </si>
  <si>
    <t>つくば市</t>
    <rPh sb="3" eb="4">
      <t>シ</t>
    </rPh>
    <phoneticPr fontId="5"/>
  </si>
  <si>
    <t>喜茂別町</t>
    <rPh sb="0" eb="4">
      <t>キモベツチョウ</t>
    </rPh>
    <phoneticPr fontId="5"/>
  </si>
  <si>
    <t>和光市</t>
    <rPh sb="0" eb="3">
      <t>ワコウシ</t>
    </rPh>
    <phoneticPr fontId="5"/>
  </si>
  <si>
    <t>下川町</t>
    <rPh sb="0" eb="2">
      <t>シモカワ</t>
    </rPh>
    <rPh sb="2" eb="3">
      <t>マチ</t>
    </rPh>
    <phoneticPr fontId="5"/>
  </si>
  <si>
    <t>京極町</t>
    <rPh sb="0" eb="3">
      <t>キョウゴクチョウ</t>
    </rPh>
    <phoneticPr fontId="5"/>
  </si>
  <si>
    <t>我孫子市</t>
    <rPh sb="0" eb="4">
      <t>アビコシ</t>
    </rPh>
    <phoneticPr fontId="5"/>
  </si>
  <si>
    <t>剣淵町</t>
    <rPh sb="0" eb="2">
      <t>ケンブチ</t>
    </rPh>
    <rPh sb="2" eb="3">
      <t>マチ</t>
    </rPh>
    <phoneticPr fontId="5"/>
  </si>
  <si>
    <t>倶知安町</t>
    <rPh sb="0" eb="4">
      <t>クッチャンチョウ</t>
    </rPh>
    <phoneticPr fontId="5"/>
  </si>
  <si>
    <t>愛別町</t>
    <rPh sb="0" eb="3">
      <t>アイベツチョウ</t>
    </rPh>
    <phoneticPr fontId="5"/>
  </si>
  <si>
    <t>豊浦町</t>
    <rPh sb="0" eb="3">
      <t>トヨウラチョウ</t>
    </rPh>
    <phoneticPr fontId="5"/>
  </si>
  <si>
    <t>印西市</t>
    <rPh sb="0" eb="3">
      <t>インザイシ</t>
    </rPh>
    <phoneticPr fontId="5"/>
  </si>
  <si>
    <t>和寒町</t>
    <rPh sb="0" eb="3">
      <t>ワッサムチョウ</t>
    </rPh>
    <phoneticPr fontId="5"/>
  </si>
  <si>
    <t>共和町</t>
    <rPh sb="0" eb="3">
      <t>キョウワチョウ</t>
    </rPh>
    <phoneticPr fontId="5"/>
  </si>
  <si>
    <t>調布市</t>
    <rPh sb="0" eb="3">
      <t>チョウフシ</t>
    </rPh>
    <phoneticPr fontId="5"/>
  </si>
  <si>
    <t>当麻町</t>
    <rPh sb="0" eb="3">
      <t>トウマチョウ</t>
    </rPh>
    <phoneticPr fontId="5"/>
  </si>
  <si>
    <t>岩内町</t>
    <rPh sb="0" eb="3">
      <t>イワナイチョウ</t>
    </rPh>
    <phoneticPr fontId="5"/>
  </si>
  <si>
    <t>町田市</t>
    <rPh sb="0" eb="3">
      <t>マチダシ</t>
    </rPh>
    <phoneticPr fontId="5"/>
  </si>
  <si>
    <t>鷹栖町</t>
    <rPh sb="0" eb="1">
      <t>タカ</t>
    </rPh>
    <rPh sb="1" eb="2">
      <t>ス</t>
    </rPh>
    <rPh sb="2" eb="3">
      <t>マチ</t>
    </rPh>
    <phoneticPr fontId="5"/>
  </si>
  <si>
    <t>神恵内村</t>
    <rPh sb="0" eb="1">
      <t>カミ</t>
    </rPh>
    <rPh sb="1" eb="2">
      <t>ケイ</t>
    </rPh>
    <rPh sb="2" eb="3">
      <t>ナイ</t>
    </rPh>
    <rPh sb="3" eb="4">
      <t>ムラ</t>
    </rPh>
    <phoneticPr fontId="5"/>
  </si>
  <si>
    <t>小平市</t>
    <rPh sb="0" eb="3">
      <t>コダイラシ</t>
    </rPh>
    <phoneticPr fontId="5"/>
  </si>
  <si>
    <t>東神楽町</t>
    <rPh sb="0" eb="1">
      <t>ヒガシ</t>
    </rPh>
    <rPh sb="1" eb="3">
      <t>カグラ</t>
    </rPh>
    <rPh sb="3" eb="4">
      <t>マチ</t>
    </rPh>
    <phoneticPr fontId="5"/>
  </si>
  <si>
    <t>積丹町</t>
    <rPh sb="0" eb="2">
      <t>シャコタン</t>
    </rPh>
    <rPh sb="2" eb="3">
      <t>マチ</t>
    </rPh>
    <phoneticPr fontId="5"/>
  </si>
  <si>
    <t>日野市</t>
    <rPh sb="0" eb="3">
      <t>ヒノシ</t>
    </rPh>
    <phoneticPr fontId="5"/>
  </si>
  <si>
    <t>比布町</t>
    <rPh sb="0" eb="2">
      <t>ピップ</t>
    </rPh>
    <rPh sb="2" eb="3">
      <t>チョウ</t>
    </rPh>
    <phoneticPr fontId="5"/>
  </si>
  <si>
    <t>古平町</t>
    <rPh sb="0" eb="2">
      <t>フルビラ</t>
    </rPh>
    <rPh sb="2" eb="3">
      <t>マチ</t>
    </rPh>
    <phoneticPr fontId="5"/>
  </si>
  <si>
    <t>国分寺市</t>
    <rPh sb="0" eb="4">
      <t>コクブンジシ</t>
    </rPh>
    <phoneticPr fontId="5"/>
  </si>
  <si>
    <t>上川町</t>
    <rPh sb="0" eb="2">
      <t>カミカワ</t>
    </rPh>
    <rPh sb="2" eb="3">
      <t>マチ</t>
    </rPh>
    <phoneticPr fontId="5"/>
  </si>
  <si>
    <t>仁木町</t>
    <rPh sb="0" eb="2">
      <t>ニキ</t>
    </rPh>
    <rPh sb="2" eb="3">
      <t>マチ</t>
    </rPh>
    <phoneticPr fontId="5"/>
  </si>
  <si>
    <t>狛江市</t>
    <rPh sb="0" eb="3">
      <t>コマエシ</t>
    </rPh>
    <phoneticPr fontId="5"/>
  </si>
  <si>
    <t>東川町</t>
    <rPh sb="0" eb="2">
      <t>ヒガシカワ</t>
    </rPh>
    <rPh sb="2" eb="3">
      <t>マチ</t>
    </rPh>
    <phoneticPr fontId="5"/>
  </si>
  <si>
    <t>清瀬市</t>
    <rPh sb="0" eb="3">
      <t>キヨセシ</t>
    </rPh>
    <phoneticPr fontId="5"/>
  </si>
  <si>
    <t>美瑛町</t>
    <rPh sb="0" eb="3">
      <t>ビエイチョウ</t>
    </rPh>
    <phoneticPr fontId="5"/>
  </si>
  <si>
    <t>月形町</t>
    <rPh sb="0" eb="2">
      <t>ツキガタ</t>
    </rPh>
    <rPh sb="2" eb="3">
      <t>マチ</t>
    </rPh>
    <phoneticPr fontId="5"/>
  </si>
  <si>
    <t>多摩市</t>
    <rPh sb="0" eb="3">
      <t>タマシ</t>
    </rPh>
    <phoneticPr fontId="5"/>
  </si>
  <si>
    <t>上富良野町</t>
    <rPh sb="0" eb="5">
      <t>カミフラノチョウ</t>
    </rPh>
    <phoneticPr fontId="5"/>
  </si>
  <si>
    <t>羅臼町</t>
    <rPh sb="0" eb="2">
      <t>ラウス</t>
    </rPh>
    <rPh sb="2" eb="3">
      <t>マチ</t>
    </rPh>
    <phoneticPr fontId="5"/>
  </si>
  <si>
    <t>武蔵野市</t>
    <rPh sb="0" eb="4">
      <t>ムサシノシ</t>
    </rPh>
    <phoneticPr fontId="5"/>
  </si>
  <si>
    <t>中富良野町</t>
    <rPh sb="0" eb="5">
      <t>ナカフラノチョウ</t>
    </rPh>
    <phoneticPr fontId="5"/>
  </si>
  <si>
    <t>新十津川町</t>
    <rPh sb="0" eb="4">
      <t>シントツガワ</t>
    </rPh>
    <rPh sb="4" eb="5">
      <t>マチ</t>
    </rPh>
    <phoneticPr fontId="5"/>
  </si>
  <si>
    <t>横浜市</t>
    <rPh sb="0" eb="3">
      <t>ヨコハマシ</t>
    </rPh>
    <phoneticPr fontId="5"/>
  </si>
  <si>
    <t>南富良野町</t>
    <rPh sb="0" eb="5">
      <t>ミナミフラノチョウ</t>
    </rPh>
    <phoneticPr fontId="5"/>
  </si>
  <si>
    <t>妹背牛町</t>
    <rPh sb="0" eb="3">
      <t>モセウシ</t>
    </rPh>
    <rPh sb="3" eb="4">
      <t>マチ</t>
    </rPh>
    <phoneticPr fontId="5"/>
  </si>
  <si>
    <t>川崎市</t>
    <rPh sb="0" eb="3">
      <t>カワサキシ</t>
    </rPh>
    <phoneticPr fontId="5"/>
  </si>
  <si>
    <t>占冠村</t>
    <rPh sb="0" eb="3">
      <t>シムカップムラ</t>
    </rPh>
    <phoneticPr fontId="5"/>
  </si>
  <si>
    <t>秩父別町</t>
    <rPh sb="0" eb="2">
      <t>チチブ</t>
    </rPh>
    <rPh sb="2" eb="3">
      <t>ベツ</t>
    </rPh>
    <rPh sb="3" eb="4">
      <t>マチ</t>
    </rPh>
    <phoneticPr fontId="5"/>
  </si>
  <si>
    <t>厚木市</t>
    <rPh sb="0" eb="3">
      <t>アツギシ</t>
    </rPh>
    <phoneticPr fontId="5"/>
  </si>
  <si>
    <t>浜頓別町</t>
    <rPh sb="0" eb="4">
      <t>ハマトンベツチョウ</t>
    </rPh>
    <phoneticPr fontId="5"/>
  </si>
  <si>
    <t>雨竜町</t>
    <rPh sb="0" eb="2">
      <t>ウリュウ</t>
    </rPh>
    <rPh sb="2" eb="3">
      <t>チョウ</t>
    </rPh>
    <phoneticPr fontId="5"/>
  </si>
  <si>
    <t>刈谷市</t>
    <rPh sb="0" eb="3">
      <t>カリヤシ</t>
    </rPh>
    <phoneticPr fontId="5"/>
  </si>
  <si>
    <t>中頓別町</t>
    <rPh sb="0" eb="4">
      <t>ナカトンベツチョウ</t>
    </rPh>
    <phoneticPr fontId="5"/>
  </si>
  <si>
    <t>北竜町</t>
    <rPh sb="0" eb="3">
      <t>ホクリュウチョウ</t>
    </rPh>
    <phoneticPr fontId="5"/>
  </si>
  <si>
    <t>豊田市</t>
    <rPh sb="0" eb="3">
      <t>トヨタシ</t>
    </rPh>
    <phoneticPr fontId="5"/>
  </si>
  <si>
    <t>幌延町</t>
    <rPh sb="0" eb="3">
      <t>ホロノベチョウ</t>
    </rPh>
    <phoneticPr fontId="5"/>
  </si>
  <si>
    <t>沼田町</t>
    <rPh sb="0" eb="3">
      <t>ヌマタチョウ</t>
    </rPh>
    <phoneticPr fontId="5"/>
  </si>
  <si>
    <t>日進市</t>
    <rPh sb="0" eb="3">
      <t>ニッシンシ</t>
    </rPh>
    <phoneticPr fontId="5"/>
  </si>
  <si>
    <t>幌加内町</t>
    <rPh sb="0" eb="4">
      <t>ホロカナイチョウ</t>
    </rPh>
    <phoneticPr fontId="5"/>
  </si>
  <si>
    <t>長岡京市</t>
    <rPh sb="0" eb="4">
      <t>ナガオカキョウシ</t>
    </rPh>
    <phoneticPr fontId="5"/>
  </si>
  <si>
    <t>鷹栖町</t>
    <rPh sb="0" eb="3">
      <t>タカスチョウ</t>
    </rPh>
    <phoneticPr fontId="5"/>
  </si>
  <si>
    <t>大阪市</t>
    <rPh sb="0" eb="3">
      <t>オオサカシ</t>
    </rPh>
    <phoneticPr fontId="5"/>
  </si>
  <si>
    <t>守口市</t>
    <rPh sb="0" eb="3">
      <t>モリグチシ</t>
    </rPh>
    <phoneticPr fontId="5"/>
  </si>
  <si>
    <t>清里町</t>
    <rPh sb="0" eb="2">
      <t>キヨサト</t>
    </rPh>
    <rPh sb="2" eb="3">
      <t>マチ</t>
    </rPh>
    <phoneticPr fontId="5"/>
  </si>
  <si>
    <t>守谷市</t>
    <rPh sb="0" eb="3">
      <t>モリヤシ</t>
    </rPh>
    <phoneticPr fontId="5"/>
  </si>
  <si>
    <t>小清水町</t>
    <rPh sb="0" eb="3">
      <t>コシミズ</t>
    </rPh>
    <rPh sb="3" eb="4">
      <t>マチ</t>
    </rPh>
    <phoneticPr fontId="5"/>
  </si>
  <si>
    <t>上川町</t>
    <rPh sb="0" eb="2">
      <t>カミカワ</t>
    </rPh>
    <rPh sb="2" eb="3">
      <t>チョウ</t>
    </rPh>
    <phoneticPr fontId="5"/>
  </si>
  <si>
    <t>さいたま市</t>
    <rPh sb="4" eb="5">
      <t>シ</t>
    </rPh>
    <phoneticPr fontId="5"/>
  </si>
  <si>
    <t>東川町</t>
    <rPh sb="0" eb="2">
      <t>ヒガシカワ</t>
    </rPh>
    <rPh sb="2" eb="3">
      <t>チョウ</t>
    </rPh>
    <phoneticPr fontId="5"/>
  </si>
  <si>
    <t>蕨市</t>
    <rPh sb="0" eb="2">
      <t>ワラビシ</t>
    </rPh>
    <phoneticPr fontId="5"/>
  </si>
  <si>
    <t>志木市</t>
    <rPh sb="0" eb="3">
      <t>シキシ</t>
    </rPh>
    <phoneticPr fontId="5"/>
  </si>
  <si>
    <t>千葉市</t>
    <rPh sb="0" eb="3">
      <t>チバシ</t>
    </rPh>
    <phoneticPr fontId="5"/>
  </si>
  <si>
    <t>遠軽町</t>
    <rPh sb="0" eb="3">
      <t>エンガルチョウ</t>
    </rPh>
    <phoneticPr fontId="5"/>
  </si>
  <si>
    <t>成田市</t>
    <rPh sb="0" eb="3">
      <t>ナリタシ</t>
    </rPh>
    <phoneticPr fontId="5"/>
  </si>
  <si>
    <t>湧別町</t>
    <rPh sb="0" eb="3">
      <t>ユウベツチョウ</t>
    </rPh>
    <phoneticPr fontId="5"/>
  </si>
  <si>
    <t>習志野市</t>
    <rPh sb="0" eb="4">
      <t>ナラシノシ</t>
    </rPh>
    <phoneticPr fontId="5"/>
  </si>
  <si>
    <t>滝上町</t>
    <rPh sb="0" eb="2">
      <t>タキガミ</t>
    </rPh>
    <rPh sb="2" eb="3">
      <t>チョウ</t>
    </rPh>
    <phoneticPr fontId="5"/>
  </si>
  <si>
    <t>新得町</t>
    <rPh sb="0" eb="3">
      <t>シントクチョウ</t>
    </rPh>
    <phoneticPr fontId="5"/>
  </si>
  <si>
    <t>八王子市</t>
    <rPh sb="0" eb="4">
      <t>ハチオウジシ</t>
    </rPh>
    <phoneticPr fontId="5"/>
  </si>
  <si>
    <t>興部町</t>
    <rPh sb="0" eb="3">
      <t>オコッペチョウ</t>
    </rPh>
    <phoneticPr fontId="5"/>
  </si>
  <si>
    <t>青梅市</t>
    <rPh sb="0" eb="3">
      <t>オウメシ</t>
    </rPh>
    <phoneticPr fontId="5"/>
  </si>
  <si>
    <t>西興部村</t>
    <rPh sb="0" eb="4">
      <t>ニシオコッペムラ</t>
    </rPh>
    <phoneticPr fontId="5"/>
  </si>
  <si>
    <t>府中市</t>
    <rPh sb="0" eb="3">
      <t>フチュウシ</t>
    </rPh>
    <phoneticPr fontId="5"/>
  </si>
  <si>
    <t>厚真町</t>
    <rPh sb="0" eb="2">
      <t>アツマ</t>
    </rPh>
    <rPh sb="2" eb="3">
      <t>マチ</t>
    </rPh>
    <phoneticPr fontId="5"/>
  </si>
  <si>
    <t>美深町</t>
    <rPh sb="0" eb="2">
      <t>ビフカ</t>
    </rPh>
    <rPh sb="2" eb="3">
      <t>マチ</t>
    </rPh>
    <phoneticPr fontId="5"/>
  </si>
  <si>
    <t>昭島市</t>
    <rPh sb="0" eb="3">
      <t>アキシマシ</t>
    </rPh>
    <phoneticPr fontId="5"/>
  </si>
  <si>
    <t>安平町</t>
    <rPh sb="0" eb="2">
      <t>ヤスヒラ</t>
    </rPh>
    <rPh sb="2" eb="3">
      <t>マチ</t>
    </rPh>
    <phoneticPr fontId="5"/>
  </si>
  <si>
    <t>音威子府村</t>
    <rPh sb="0" eb="5">
      <t>オトイネップムラ</t>
    </rPh>
    <phoneticPr fontId="5"/>
  </si>
  <si>
    <t>小金井市</t>
    <rPh sb="0" eb="4">
      <t>コガネイシ</t>
    </rPh>
    <phoneticPr fontId="5"/>
  </si>
  <si>
    <t>平取町</t>
    <rPh sb="0" eb="2">
      <t>ヒラト</t>
    </rPh>
    <rPh sb="2" eb="3">
      <t>マチ</t>
    </rPh>
    <phoneticPr fontId="5"/>
  </si>
  <si>
    <t>東村山市</t>
    <rPh sb="0" eb="4">
      <t>ヒガシムラヤマシ</t>
    </rPh>
    <phoneticPr fontId="5"/>
  </si>
  <si>
    <t>増毛町</t>
    <rPh sb="0" eb="2">
      <t>マシケ</t>
    </rPh>
    <rPh sb="2" eb="3">
      <t>マチ</t>
    </rPh>
    <phoneticPr fontId="5"/>
  </si>
  <si>
    <t>国立市</t>
    <rPh sb="0" eb="3">
      <t>クニタチシ</t>
    </rPh>
    <phoneticPr fontId="5"/>
  </si>
  <si>
    <t>小平町</t>
    <rPh sb="0" eb="2">
      <t>コダイラ</t>
    </rPh>
    <rPh sb="2" eb="3">
      <t>チョウ</t>
    </rPh>
    <phoneticPr fontId="5"/>
  </si>
  <si>
    <t>福生市</t>
    <rPh sb="0" eb="3">
      <t>フッサシ</t>
    </rPh>
    <phoneticPr fontId="5"/>
  </si>
  <si>
    <t>苫前町</t>
    <rPh sb="0" eb="2">
      <t>トママエ</t>
    </rPh>
    <rPh sb="2" eb="3">
      <t>チョウ</t>
    </rPh>
    <phoneticPr fontId="5"/>
  </si>
  <si>
    <t>稲城市</t>
    <rPh sb="0" eb="3">
      <t>イナギシ</t>
    </rPh>
    <phoneticPr fontId="5"/>
  </si>
  <si>
    <t>羽幌町</t>
    <rPh sb="0" eb="3">
      <t>ハボロチョウ</t>
    </rPh>
    <phoneticPr fontId="5"/>
  </si>
  <si>
    <t>西東京市</t>
    <rPh sb="0" eb="4">
      <t>ニシトウキョウシ</t>
    </rPh>
    <phoneticPr fontId="5"/>
  </si>
  <si>
    <t>清水町</t>
    <rPh sb="0" eb="3">
      <t>シミズマチ</t>
    </rPh>
    <phoneticPr fontId="5"/>
  </si>
  <si>
    <t>初山別村</t>
    <rPh sb="0" eb="1">
      <t>ハツ</t>
    </rPh>
    <rPh sb="1" eb="2">
      <t>ヤマ</t>
    </rPh>
    <rPh sb="2" eb="3">
      <t>ベツ</t>
    </rPh>
    <rPh sb="3" eb="4">
      <t>ムラ</t>
    </rPh>
    <phoneticPr fontId="5"/>
  </si>
  <si>
    <t>鎌倉市</t>
    <rPh sb="0" eb="3">
      <t>カマクラシ</t>
    </rPh>
    <phoneticPr fontId="5"/>
  </si>
  <si>
    <t>遠別町</t>
    <rPh sb="0" eb="3">
      <t>エンベツチョウ</t>
    </rPh>
    <phoneticPr fontId="5"/>
  </si>
  <si>
    <t>逗子市</t>
    <rPh sb="0" eb="3">
      <t>ズシシ</t>
    </rPh>
    <phoneticPr fontId="5"/>
  </si>
  <si>
    <t>天塩町</t>
    <rPh sb="0" eb="1">
      <t>テン</t>
    </rPh>
    <rPh sb="1" eb="2">
      <t>シオ</t>
    </rPh>
    <rPh sb="2" eb="3">
      <t>マチ</t>
    </rPh>
    <phoneticPr fontId="5"/>
  </si>
  <si>
    <t>裾野市</t>
    <rPh sb="0" eb="3">
      <t>スソノシ</t>
    </rPh>
    <phoneticPr fontId="5"/>
  </si>
  <si>
    <t>名古屋市</t>
    <rPh sb="0" eb="4">
      <t>ナゴヤシ</t>
    </rPh>
    <phoneticPr fontId="5"/>
  </si>
  <si>
    <t>大樹町</t>
    <rPh sb="0" eb="2">
      <t>タイジュ</t>
    </rPh>
    <rPh sb="2" eb="3">
      <t>マチ</t>
    </rPh>
    <phoneticPr fontId="5"/>
  </si>
  <si>
    <t>豊富町</t>
    <rPh sb="0" eb="2">
      <t>ホウフ</t>
    </rPh>
    <rPh sb="2" eb="3">
      <t>マチ</t>
    </rPh>
    <phoneticPr fontId="5"/>
  </si>
  <si>
    <t>豊明市</t>
    <rPh sb="0" eb="3">
      <t>トヨアケシ</t>
    </rPh>
    <phoneticPr fontId="5"/>
  </si>
  <si>
    <t>猿払村</t>
    <rPh sb="0" eb="3">
      <t>サルフツムラ</t>
    </rPh>
    <phoneticPr fontId="5"/>
  </si>
  <si>
    <t>池田市</t>
    <rPh sb="0" eb="2">
      <t>イケダ</t>
    </rPh>
    <rPh sb="2" eb="3">
      <t>シ</t>
    </rPh>
    <phoneticPr fontId="5"/>
  </si>
  <si>
    <t>浜頓別町</t>
    <rPh sb="0" eb="3">
      <t>ハマトンベツ</t>
    </rPh>
    <rPh sb="3" eb="4">
      <t>マチ</t>
    </rPh>
    <phoneticPr fontId="5"/>
  </si>
  <si>
    <t>高槻市</t>
    <rPh sb="0" eb="3">
      <t>タカツキシ</t>
    </rPh>
    <phoneticPr fontId="5"/>
  </si>
  <si>
    <t>中頓別町</t>
    <rPh sb="0" eb="3">
      <t>ナカトンベツ</t>
    </rPh>
    <rPh sb="3" eb="4">
      <t>マチ</t>
    </rPh>
    <phoneticPr fontId="5"/>
  </si>
  <si>
    <t>大東市</t>
    <rPh sb="0" eb="3">
      <t>ダイトウシ</t>
    </rPh>
    <phoneticPr fontId="5"/>
  </si>
  <si>
    <t>枝幸町</t>
    <rPh sb="0" eb="1">
      <t>エダ</t>
    </rPh>
    <rPh sb="1" eb="2">
      <t>サイワ</t>
    </rPh>
    <rPh sb="2" eb="3">
      <t>マチ</t>
    </rPh>
    <phoneticPr fontId="5"/>
  </si>
  <si>
    <t>門真市</t>
    <rPh sb="0" eb="3">
      <t>カドマシ</t>
    </rPh>
    <phoneticPr fontId="5"/>
  </si>
  <si>
    <t>足寄町</t>
    <rPh sb="0" eb="3">
      <t>アショロチョウ</t>
    </rPh>
    <phoneticPr fontId="5"/>
  </si>
  <si>
    <t>津別町</t>
    <rPh sb="0" eb="2">
      <t>ツベツ</t>
    </rPh>
    <rPh sb="2" eb="3">
      <t>マチ</t>
    </rPh>
    <phoneticPr fontId="5"/>
  </si>
  <si>
    <t>高石市</t>
    <rPh sb="0" eb="3">
      <t>タカイシシ</t>
    </rPh>
    <phoneticPr fontId="5"/>
  </si>
  <si>
    <t>陸別町</t>
    <rPh sb="0" eb="3">
      <t>リクベツチョウ</t>
    </rPh>
    <phoneticPr fontId="5"/>
  </si>
  <si>
    <t>大阪狭山市</t>
    <rPh sb="0" eb="5">
      <t>オオサカサヤマシ</t>
    </rPh>
    <phoneticPr fontId="5"/>
  </si>
  <si>
    <t>浦幌町</t>
    <rPh sb="0" eb="3">
      <t>ウラホロチョウ</t>
    </rPh>
    <phoneticPr fontId="5"/>
  </si>
  <si>
    <t>滝上町</t>
    <rPh sb="0" eb="1">
      <t>タキ</t>
    </rPh>
    <rPh sb="1" eb="2">
      <t>ウエ</t>
    </rPh>
    <rPh sb="2" eb="3">
      <t>マチ</t>
    </rPh>
    <phoneticPr fontId="5"/>
  </si>
  <si>
    <t>西宮市</t>
    <rPh sb="0" eb="3">
      <t>ニシノミヤシ</t>
    </rPh>
    <phoneticPr fontId="5"/>
  </si>
  <si>
    <t>標茶町</t>
    <rPh sb="0" eb="3">
      <t>シベチャチョウ</t>
    </rPh>
    <phoneticPr fontId="5"/>
  </si>
  <si>
    <t>芦屋市</t>
    <rPh sb="0" eb="3">
      <t>アシヤシ</t>
    </rPh>
    <phoneticPr fontId="5"/>
  </si>
  <si>
    <t>弟子屈町</t>
    <rPh sb="0" eb="4">
      <t>テシカガチョウ</t>
    </rPh>
    <phoneticPr fontId="5"/>
  </si>
  <si>
    <t>西興部村</t>
    <rPh sb="0" eb="3">
      <t>ニシオコッペ</t>
    </rPh>
    <rPh sb="3" eb="4">
      <t>ムラ</t>
    </rPh>
    <phoneticPr fontId="5"/>
  </si>
  <si>
    <t>宝塚市</t>
    <rPh sb="0" eb="3">
      <t>タカラヅカシ</t>
    </rPh>
    <phoneticPr fontId="5"/>
  </si>
  <si>
    <t>鶴居村</t>
    <rPh sb="0" eb="3">
      <t>ツルイムラ</t>
    </rPh>
    <phoneticPr fontId="5"/>
  </si>
  <si>
    <t>雄武町</t>
    <rPh sb="0" eb="1">
      <t>ユウ</t>
    </rPh>
    <rPh sb="1" eb="2">
      <t>ブ</t>
    </rPh>
    <rPh sb="2" eb="3">
      <t>マチ</t>
    </rPh>
    <phoneticPr fontId="5"/>
  </si>
  <si>
    <t>牛久市</t>
    <rPh sb="0" eb="3">
      <t>ウシクシ</t>
    </rPh>
    <phoneticPr fontId="5"/>
  </si>
  <si>
    <t>別海町</t>
    <rPh sb="0" eb="3">
      <t>ベツカイチョウ</t>
    </rPh>
    <phoneticPr fontId="5"/>
  </si>
  <si>
    <t>中標津町</t>
    <rPh sb="0" eb="3">
      <t>ナカシベツ</t>
    </rPh>
    <rPh sb="3" eb="4">
      <t>マチ</t>
    </rPh>
    <phoneticPr fontId="5"/>
  </si>
  <si>
    <t>東松山市</t>
    <rPh sb="0" eb="4">
      <t>ヒガシマツヤマシ</t>
    </rPh>
    <phoneticPr fontId="5"/>
  </si>
  <si>
    <t>中標津町</t>
    <rPh sb="0" eb="4">
      <t>ナカシベツチョウ</t>
    </rPh>
    <phoneticPr fontId="5"/>
  </si>
  <si>
    <t>標津町</t>
    <rPh sb="0" eb="3">
      <t>シベツチョウ</t>
    </rPh>
    <phoneticPr fontId="5"/>
  </si>
  <si>
    <t>狭山市</t>
    <rPh sb="0" eb="2">
      <t>サヤマ</t>
    </rPh>
    <rPh sb="2" eb="3">
      <t>シ</t>
    </rPh>
    <phoneticPr fontId="5"/>
  </si>
  <si>
    <t>２級地</t>
  </si>
  <si>
    <t>札幌市</t>
    <rPh sb="0" eb="3">
      <t>サッポロシ</t>
    </rPh>
    <phoneticPr fontId="5"/>
  </si>
  <si>
    <t>青森市</t>
    <rPh sb="0" eb="3">
      <t>アオモリシ</t>
    </rPh>
    <phoneticPr fontId="5"/>
  </si>
  <si>
    <t>朝霞市</t>
    <rPh sb="0" eb="3">
      <t>アサカシ</t>
    </rPh>
    <phoneticPr fontId="5"/>
  </si>
  <si>
    <t>小樽市</t>
    <rPh sb="0" eb="3">
      <t>オタルシ</t>
    </rPh>
    <phoneticPr fontId="5"/>
  </si>
  <si>
    <t>黒石市</t>
    <rPh sb="0" eb="3">
      <t>クロイシシ</t>
    </rPh>
    <phoneticPr fontId="5"/>
  </si>
  <si>
    <t>ふじみ野市</t>
    <rPh sb="3" eb="4">
      <t>ノ</t>
    </rPh>
    <rPh sb="4" eb="5">
      <t>シ</t>
    </rPh>
    <phoneticPr fontId="5"/>
  </si>
  <si>
    <t>釧路市</t>
    <rPh sb="0" eb="3">
      <t>クシロシ</t>
    </rPh>
    <phoneticPr fontId="5"/>
  </si>
  <si>
    <t>平内町</t>
    <rPh sb="0" eb="2">
      <t>ヒラウチ</t>
    </rPh>
    <rPh sb="2" eb="3">
      <t>マチ</t>
    </rPh>
    <phoneticPr fontId="5"/>
  </si>
  <si>
    <t>船橋市</t>
    <rPh sb="0" eb="3">
      <t>フナバシシ</t>
    </rPh>
    <phoneticPr fontId="5"/>
  </si>
  <si>
    <t>岩見沢市</t>
    <rPh sb="0" eb="4">
      <t>イワミザワシ</t>
    </rPh>
    <phoneticPr fontId="5"/>
  </si>
  <si>
    <t>今別町</t>
    <rPh sb="0" eb="3">
      <t>イマベツマチ</t>
    </rPh>
    <phoneticPr fontId="5"/>
  </si>
  <si>
    <t>浦安市</t>
    <rPh sb="0" eb="3">
      <t>ウラヤスシ</t>
    </rPh>
    <phoneticPr fontId="5"/>
  </si>
  <si>
    <t>網走市</t>
    <rPh sb="0" eb="3">
      <t>アバシリシ</t>
    </rPh>
    <phoneticPr fontId="5"/>
  </si>
  <si>
    <t>蓬田村</t>
    <rPh sb="0" eb="2">
      <t>ヨモギタ</t>
    </rPh>
    <rPh sb="2" eb="3">
      <t>ムラ</t>
    </rPh>
    <phoneticPr fontId="5"/>
  </si>
  <si>
    <t>立川市</t>
    <rPh sb="0" eb="3">
      <t>タチカワシ</t>
    </rPh>
    <phoneticPr fontId="5"/>
  </si>
  <si>
    <t>東久留米市</t>
    <rPh sb="0" eb="5">
      <t>ヒガシクルメシ</t>
    </rPh>
    <phoneticPr fontId="5"/>
  </si>
  <si>
    <t>西目屋村</t>
    <rPh sb="0" eb="4">
      <t>ニシメヤムラ</t>
    </rPh>
    <phoneticPr fontId="5"/>
  </si>
  <si>
    <t>東大和市</t>
    <rPh sb="0" eb="4">
      <t>ヒガシヤマトシ</t>
    </rPh>
    <phoneticPr fontId="5"/>
  </si>
  <si>
    <t>野辺地町</t>
    <rPh sb="0" eb="4">
      <t>ノヘジマチ</t>
    </rPh>
    <phoneticPr fontId="5"/>
  </si>
  <si>
    <t>相模原市</t>
    <rPh sb="0" eb="4">
      <t>サガミハラシ</t>
    </rPh>
    <phoneticPr fontId="5"/>
  </si>
  <si>
    <t>西和賀町</t>
    <rPh sb="0" eb="4">
      <t>ニシワガマチ</t>
    </rPh>
    <phoneticPr fontId="5"/>
  </si>
  <si>
    <t>藤沢市</t>
    <rPh sb="0" eb="3">
      <t>フジサワシ</t>
    </rPh>
    <phoneticPr fontId="5"/>
  </si>
  <si>
    <t>江別市</t>
    <rPh sb="0" eb="3">
      <t>エベツシ</t>
    </rPh>
    <phoneticPr fontId="5"/>
  </si>
  <si>
    <t>湯沢市</t>
    <rPh sb="0" eb="3">
      <t>ユザワシ</t>
    </rPh>
    <phoneticPr fontId="5"/>
  </si>
  <si>
    <t>海老名市</t>
    <rPh sb="0" eb="4">
      <t>エビナシ</t>
    </rPh>
    <phoneticPr fontId="5"/>
  </si>
  <si>
    <t>紋別市</t>
    <rPh sb="0" eb="3">
      <t>モンベツシ</t>
    </rPh>
    <phoneticPr fontId="5"/>
  </si>
  <si>
    <t>上小阿仁村</t>
    <rPh sb="0" eb="5">
      <t>カミコアニムラ</t>
    </rPh>
    <phoneticPr fontId="5"/>
  </si>
  <si>
    <t>座間市</t>
    <rPh sb="0" eb="3">
      <t>ザマシ</t>
    </rPh>
    <phoneticPr fontId="5"/>
  </si>
  <si>
    <t>藤里町</t>
    <rPh sb="0" eb="3">
      <t>フジサトマチ</t>
    </rPh>
    <phoneticPr fontId="5"/>
  </si>
  <si>
    <t>愛川町</t>
    <rPh sb="0" eb="2">
      <t>アイカワ</t>
    </rPh>
    <rPh sb="2" eb="3">
      <t>チョウ</t>
    </rPh>
    <phoneticPr fontId="5"/>
  </si>
  <si>
    <t>根室市</t>
    <rPh sb="0" eb="3">
      <t>ネムロシ</t>
    </rPh>
    <phoneticPr fontId="5"/>
  </si>
  <si>
    <t>羽後町</t>
    <rPh sb="0" eb="3">
      <t>ウゴマチ</t>
    </rPh>
    <phoneticPr fontId="5"/>
  </si>
  <si>
    <t>鈴鹿市</t>
    <rPh sb="0" eb="3">
      <t>スズカシ</t>
    </rPh>
    <phoneticPr fontId="5"/>
  </si>
  <si>
    <t>千歳市</t>
    <rPh sb="0" eb="3">
      <t>チトセシ</t>
    </rPh>
    <phoneticPr fontId="5"/>
  </si>
  <si>
    <t>東成瀬村</t>
    <rPh sb="0" eb="4">
      <t>ヒガシナルセムラ</t>
    </rPh>
    <phoneticPr fontId="5"/>
  </si>
  <si>
    <t>京田辺市</t>
    <rPh sb="0" eb="4">
      <t>キョウタナベシ</t>
    </rPh>
    <phoneticPr fontId="5"/>
  </si>
  <si>
    <t>米沢市</t>
    <rPh sb="0" eb="3">
      <t>ヨネザワシ</t>
    </rPh>
    <phoneticPr fontId="5"/>
  </si>
  <si>
    <t>豊中市</t>
    <rPh sb="0" eb="3">
      <t>トヨナカシ</t>
    </rPh>
    <phoneticPr fontId="5"/>
  </si>
  <si>
    <t>新庄市</t>
    <rPh sb="0" eb="3">
      <t>シンジョウシ</t>
    </rPh>
    <phoneticPr fontId="5"/>
  </si>
  <si>
    <t>吹田市</t>
    <rPh sb="0" eb="3">
      <t>スイタシ</t>
    </rPh>
    <phoneticPr fontId="5"/>
  </si>
  <si>
    <t>恵庭市</t>
    <rPh sb="0" eb="3">
      <t>エニワシ</t>
    </rPh>
    <phoneticPr fontId="5"/>
  </si>
  <si>
    <t>上山市</t>
    <rPh sb="0" eb="3">
      <t>カミノヤマシ</t>
    </rPh>
    <phoneticPr fontId="5"/>
  </si>
  <si>
    <t>寝屋川市</t>
    <rPh sb="0" eb="4">
      <t>ネヤガワシ</t>
    </rPh>
    <phoneticPr fontId="5"/>
  </si>
  <si>
    <t>伊達市</t>
    <rPh sb="0" eb="3">
      <t>ダテシ</t>
    </rPh>
    <phoneticPr fontId="5"/>
  </si>
  <si>
    <t>村山市</t>
    <rPh sb="0" eb="3">
      <t>ムラヤマシ</t>
    </rPh>
    <phoneticPr fontId="5"/>
  </si>
  <si>
    <t>松原市</t>
    <rPh sb="0" eb="3">
      <t>マツバラシ</t>
    </rPh>
    <phoneticPr fontId="5"/>
  </si>
  <si>
    <t>北広島市</t>
    <rPh sb="0" eb="4">
      <t>キタヒロシマシ</t>
    </rPh>
    <phoneticPr fontId="5"/>
  </si>
  <si>
    <t>長井市</t>
    <rPh sb="0" eb="3">
      <t>ナガイシ</t>
    </rPh>
    <phoneticPr fontId="5"/>
  </si>
  <si>
    <t>箕面市</t>
    <rPh sb="0" eb="3">
      <t>ミノオシ</t>
    </rPh>
    <phoneticPr fontId="5"/>
  </si>
  <si>
    <t>石狩市</t>
    <rPh sb="0" eb="3">
      <t>イシカリシ</t>
    </rPh>
    <phoneticPr fontId="5"/>
  </si>
  <si>
    <t>尾花沢市</t>
    <rPh sb="0" eb="4">
      <t>オバナザワシ</t>
    </rPh>
    <phoneticPr fontId="5"/>
  </si>
  <si>
    <t>羽曳野市</t>
    <rPh sb="0" eb="4">
      <t>ハビキノシ</t>
    </rPh>
    <phoneticPr fontId="5"/>
  </si>
  <si>
    <t>南陽市</t>
    <rPh sb="0" eb="3">
      <t>ナンヨウシ</t>
    </rPh>
    <phoneticPr fontId="5"/>
  </si>
  <si>
    <t>神戸市</t>
    <rPh sb="0" eb="3">
      <t>コウベシ</t>
    </rPh>
    <phoneticPr fontId="5"/>
  </si>
  <si>
    <t>西川町</t>
    <rPh sb="0" eb="2">
      <t>ニシカワ</t>
    </rPh>
    <rPh sb="2" eb="3">
      <t>チョウ</t>
    </rPh>
    <phoneticPr fontId="5"/>
  </si>
  <si>
    <t>天理市</t>
    <rPh sb="0" eb="3">
      <t>テンリシ</t>
    </rPh>
    <phoneticPr fontId="5"/>
  </si>
  <si>
    <t>福島町</t>
    <rPh sb="0" eb="3">
      <t>フクシマチョウ</t>
    </rPh>
    <phoneticPr fontId="5"/>
  </si>
  <si>
    <t>朝日町</t>
    <rPh sb="0" eb="2">
      <t>アサヒ</t>
    </rPh>
    <rPh sb="2" eb="3">
      <t>マチ</t>
    </rPh>
    <phoneticPr fontId="5"/>
  </si>
  <si>
    <t>多賀城市</t>
    <rPh sb="0" eb="4">
      <t>タガジョウシ</t>
    </rPh>
    <phoneticPr fontId="5"/>
  </si>
  <si>
    <t>大江町</t>
    <rPh sb="0" eb="3">
      <t>オオエマチ</t>
    </rPh>
    <phoneticPr fontId="5"/>
  </si>
  <si>
    <t>水戸市</t>
    <rPh sb="0" eb="3">
      <t>ミトシ</t>
    </rPh>
    <phoneticPr fontId="5"/>
  </si>
  <si>
    <t>大石田町</t>
    <rPh sb="0" eb="4">
      <t>オオイシダマチ</t>
    </rPh>
    <phoneticPr fontId="5"/>
  </si>
  <si>
    <t>日立市</t>
    <rPh sb="0" eb="3">
      <t>ヒタチシ</t>
    </rPh>
    <phoneticPr fontId="5"/>
  </si>
  <si>
    <t>今金町</t>
    <rPh sb="0" eb="3">
      <t>イマカネチョウ</t>
    </rPh>
    <phoneticPr fontId="5"/>
  </si>
  <si>
    <t>金山町</t>
    <rPh sb="0" eb="2">
      <t>カナヤマ</t>
    </rPh>
    <rPh sb="2" eb="3">
      <t>マチ</t>
    </rPh>
    <phoneticPr fontId="5"/>
  </si>
  <si>
    <t>土浦市</t>
    <rPh sb="0" eb="3">
      <t>ツチウラシ</t>
    </rPh>
    <phoneticPr fontId="5"/>
  </si>
  <si>
    <t>せたな町</t>
    <rPh sb="3" eb="4">
      <t>チョウ</t>
    </rPh>
    <phoneticPr fontId="5"/>
  </si>
  <si>
    <t>最上町</t>
    <rPh sb="0" eb="3">
      <t>モガミマチ</t>
    </rPh>
    <phoneticPr fontId="5"/>
  </si>
  <si>
    <t>島牧村</t>
    <rPh sb="0" eb="3">
      <t>シママキムラ</t>
    </rPh>
    <phoneticPr fontId="5"/>
  </si>
  <si>
    <t>舟形町</t>
    <rPh sb="0" eb="3">
      <t>フナガタマチ</t>
    </rPh>
    <phoneticPr fontId="5"/>
  </si>
  <si>
    <t>稲敷市</t>
    <rPh sb="0" eb="3">
      <t>イナシキシ</t>
    </rPh>
    <phoneticPr fontId="5"/>
  </si>
  <si>
    <t>寿都町</t>
    <rPh sb="0" eb="2">
      <t>スッツ</t>
    </rPh>
    <rPh sb="2" eb="3">
      <t>チョウ</t>
    </rPh>
    <phoneticPr fontId="5"/>
  </si>
  <si>
    <t>真室川町</t>
    <rPh sb="0" eb="4">
      <t>マムロガワマチ</t>
    </rPh>
    <phoneticPr fontId="5"/>
  </si>
  <si>
    <t>石岡市</t>
    <rPh sb="0" eb="3">
      <t>イシオカシ</t>
    </rPh>
    <phoneticPr fontId="5"/>
  </si>
  <si>
    <t>黒松内町</t>
    <rPh sb="0" eb="4">
      <t>クロマツナイチョウ</t>
    </rPh>
    <phoneticPr fontId="5"/>
  </si>
  <si>
    <t>大蔵村</t>
    <rPh sb="0" eb="2">
      <t>オオクラ</t>
    </rPh>
    <rPh sb="2" eb="3">
      <t>ムラ</t>
    </rPh>
    <phoneticPr fontId="5"/>
  </si>
  <si>
    <t>阿見町</t>
    <rPh sb="0" eb="3">
      <t>アミマチ</t>
    </rPh>
    <phoneticPr fontId="5"/>
  </si>
  <si>
    <t>蘭越町</t>
    <rPh sb="0" eb="3">
      <t>ランコシチョウ</t>
    </rPh>
    <phoneticPr fontId="5"/>
  </si>
  <si>
    <t>鮭川村</t>
    <rPh sb="0" eb="1">
      <t>サケ</t>
    </rPh>
    <rPh sb="1" eb="2">
      <t>カワ</t>
    </rPh>
    <rPh sb="2" eb="3">
      <t>ムラ</t>
    </rPh>
    <phoneticPr fontId="5"/>
  </si>
  <si>
    <t>新座市</t>
    <rPh sb="0" eb="3">
      <t>ニイザシ</t>
    </rPh>
    <phoneticPr fontId="5"/>
  </si>
  <si>
    <t>ニセコ町</t>
    <rPh sb="3" eb="4">
      <t>チョウ</t>
    </rPh>
    <phoneticPr fontId="5"/>
  </si>
  <si>
    <t>戸沢村</t>
    <rPh sb="0" eb="3">
      <t>トザワムラ</t>
    </rPh>
    <phoneticPr fontId="5"/>
  </si>
  <si>
    <t>桶川市</t>
    <rPh sb="0" eb="3">
      <t>オケガワシ</t>
    </rPh>
    <phoneticPr fontId="5"/>
  </si>
  <si>
    <t>高畠町</t>
    <rPh sb="0" eb="3">
      <t>タカバタケマチ</t>
    </rPh>
    <phoneticPr fontId="5"/>
  </si>
  <si>
    <t>富士見市</t>
    <rPh sb="0" eb="4">
      <t>フジミシ</t>
    </rPh>
    <phoneticPr fontId="5"/>
  </si>
  <si>
    <t>川西町</t>
    <rPh sb="0" eb="2">
      <t>カワニシ</t>
    </rPh>
    <rPh sb="2" eb="3">
      <t>マチ</t>
    </rPh>
    <phoneticPr fontId="5"/>
  </si>
  <si>
    <t>坂戸市</t>
    <rPh sb="0" eb="3">
      <t>サカドシ</t>
    </rPh>
    <phoneticPr fontId="5"/>
  </si>
  <si>
    <t>小国町</t>
    <rPh sb="0" eb="3">
      <t>オグニマチ</t>
    </rPh>
    <phoneticPr fontId="5"/>
  </si>
  <si>
    <t>鶴ヶ島市</t>
    <rPh sb="0" eb="4">
      <t>ツルガシマシ</t>
    </rPh>
    <phoneticPr fontId="5"/>
  </si>
  <si>
    <t>白鷹町</t>
    <rPh sb="0" eb="3">
      <t>シラタカマチ</t>
    </rPh>
    <phoneticPr fontId="5"/>
  </si>
  <si>
    <t>市川市</t>
    <rPh sb="0" eb="3">
      <t>イチカワシ</t>
    </rPh>
    <phoneticPr fontId="5"/>
  </si>
  <si>
    <t>泊村</t>
    <rPh sb="0" eb="2">
      <t>トマリムラ</t>
    </rPh>
    <phoneticPr fontId="5"/>
  </si>
  <si>
    <t>飯豊町</t>
    <rPh sb="0" eb="2">
      <t>イイトヨ</t>
    </rPh>
    <rPh sb="2" eb="3">
      <t>マチ</t>
    </rPh>
    <phoneticPr fontId="5"/>
  </si>
  <si>
    <t>松戸市</t>
    <rPh sb="0" eb="3">
      <t>マツドシ</t>
    </rPh>
    <phoneticPr fontId="5"/>
  </si>
  <si>
    <t>神恵内村</t>
    <rPh sb="0" eb="4">
      <t>カモエナイムラ</t>
    </rPh>
    <phoneticPr fontId="5"/>
  </si>
  <si>
    <t>下郷町</t>
    <rPh sb="0" eb="3">
      <t>シモゴウマチ</t>
    </rPh>
    <phoneticPr fontId="5"/>
  </si>
  <si>
    <t>佐倉市</t>
    <rPh sb="0" eb="3">
      <t>サクラシ</t>
    </rPh>
    <phoneticPr fontId="5"/>
  </si>
  <si>
    <t>積丹町</t>
    <rPh sb="0" eb="3">
      <t>シャコタンチョウ</t>
    </rPh>
    <phoneticPr fontId="5"/>
  </si>
  <si>
    <t>檜枝岐村</t>
    <rPh sb="0" eb="1">
      <t>ヒノキ</t>
    </rPh>
    <rPh sb="1" eb="2">
      <t>エダ</t>
    </rPh>
    <rPh sb="3" eb="4">
      <t>ムラ</t>
    </rPh>
    <phoneticPr fontId="5"/>
  </si>
  <si>
    <t>市原市</t>
    <rPh sb="0" eb="3">
      <t>イチハラシ</t>
    </rPh>
    <phoneticPr fontId="5"/>
  </si>
  <si>
    <t>古平町</t>
    <rPh sb="0" eb="3">
      <t>フルビラチョウ</t>
    </rPh>
    <phoneticPr fontId="5"/>
  </si>
  <si>
    <t>只見町</t>
    <rPh sb="0" eb="3">
      <t>タダミマチ</t>
    </rPh>
    <phoneticPr fontId="5"/>
  </si>
  <si>
    <t>八千代市</t>
    <rPh sb="0" eb="4">
      <t>ヤチヨシ</t>
    </rPh>
    <phoneticPr fontId="5"/>
  </si>
  <si>
    <t>仁木町</t>
    <rPh sb="0" eb="3">
      <t>ニキチョウ</t>
    </rPh>
    <phoneticPr fontId="5"/>
  </si>
  <si>
    <t>北塩原村</t>
    <rPh sb="0" eb="4">
      <t>キタシオバラムラ</t>
    </rPh>
    <phoneticPr fontId="5"/>
  </si>
  <si>
    <t>富津市</t>
    <rPh sb="0" eb="3">
      <t>フッツシ</t>
    </rPh>
    <phoneticPr fontId="5"/>
  </si>
  <si>
    <t>余市町</t>
    <rPh sb="0" eb="2">
      <t>ヨイチ</t>
    </rPh>
    <rPh sb="2" eb="3">
      <t>マチ</t>
    </rPh>
    <phoneticPr fontId="5"/>
  </si>
  <si>
    <t>西会津町</t>
    <rPh sb="0" eb="4">
      <t>ニシアイヅマチ</t>
    </rPh>
    <phoneticPr fontId="5"/>
  </si>
  <si>
    <t>四街道市</t>
    <rPh sb="0" eb="4">
      <t>ヨツカイドウシ</t>
    </rPh>
    <phoneticPr fontId="5"/>
  </si>
  <si>
    <t>南幌町</t>
    <rPh sb="0" eb="1">
      <t>ミナミ</t>
    </rPh>
    <rPh sb="1" eb="2">
      <t>ホロ</t>
    </rPh>
    <rPh sb="2" eb="3">
      <t>マチ</t>
    </rPh>
    <phoneticPr fontId="5"/>
  </si>
  <si>
    <t>磐梯町</t>
    <rPh sb="0" eb="3">
      <t>バンダイマチ</t>
    </rPh>
    <phoneticPr fontId="5"/>
  </si>
  <si>
    <t>三鷹市</t>
    <rPh sb="0" eb="3">
      <t>ミタカシ</t>
    </rPh>
    <phoneticPr fontId="5"/>
  </si>
  <si>
    <t>奈井江町</t>
    <rPh sb="0" eb="3">
      <t>ナイエ</t>
    </rPh>
    <rPh sb="3" eb="4">
      <t>マチ</t>
    </rPh>
    <phoneticPr fontId="5"/>
  </si>
  <si>
    <t>猪苗代町</t>
    <rPh sb="0" eb="4">
      <t>イナワシロマチ</t>
    </rPh>
    <phoneticPr fontId="5"/>
  </si>
  <si>
    <t>あきる野市</t>
    <rPh sb="3" eb="5">
      <t>ノシ</t>
    </rPh>
    <phoneticPr fontId="5"/>
  </si>
  <si>
    <t>柳津町</t>
    <rPh sb="0" eb="1">
      <t>ヤナギ</t>
    </rPh>
    <rPh sb="1" eb="2">
      <t>ツ</t>
    </rPh>
    <rPh sb="2" eb="3">
      <t>マチ</t>
    </rPh>
    <phoneticPr fontId="5"/>
  </si>
  <si>
    <t>羽村市</t>
    <rPh sb="0" eb="3">
      <t>ハムラシ</t>
    </rPh>
    <phoneticPr fontId="5"/>
  </si>
  <si>
    <t>三島町</t>
    <rPh sb="0" eb="2">
      <t>ミシマ</t>
    </rPh>
    <rPh sb="2" eb="3">
      <t>チョウ</t>
    </rPh>
    <phoneticPr fontId="5"/>
  </si>
  <si>
    <t>日の出町</t>
    <rPh sb="0" eb="1">
      <t>ヒ</t>
    </rPh>
    <rPh sb="2" eb="4">
      <t>デマチ</t>
    </rPh>
    <phoneticPr fontId="5"/>
  </si>
  <si>
    <t>檜原村</t>
    <rPh sb="0" eb="3">
      <t>ヒノハラムラ</t>
    </rPh>
    <phoneticPr fontId="5"/>
  </si>
  <si>
    <t>昭和村</t>
    <rPh sb="0" eb="2">
      <t>ショウワ</t>
    </rPh>
    <rPh sb="2" eb="3">
      <t>ムラ</t>
    </rPh>
    <phoneticPr fontId="5"/>
  </si>
  <si>
    <t>横須賀市</t>
    <rPh sb="0" eb="4">
      <t>ヨコスカシ</t>
    </rPh>
    <phoneticPr fontId="5"/>
  </si>
  <si>
    <t>片品村</t>
    <rPh sb="0" eb="3">
      <t>カタシナムラ</t>
    </rPh>
    <phoneticPr fontId="5"/>
  </si>
  <si>
    <t>平塚市</t>
    <rPh sb="0" eb="3">
      <t>ヒラツカシ</t>
    </rPh>
    <phoneticPr fontId="5"/>
  </si>
  <si>
    <t>小千谷市</t>
    <rPh sb="0" eb="4">
      <t>オヂヤシ</t>
    </rPh>
    <phoneticPr fontId="5"/>
  </si>
  <si>
    <t>小田原市</t>
    <rPh sb="0" eb="4">
      <t>オダワラシ</t>
    </rPh>
    <phoneticPr fontId="5"/>
  </si>
  <si>
    <t>天塩町</t>
    <rPh sb="0" eb="1">
      <t>アマ</t>
    </rPh>
    <rPh sb="1" eb="2">
      <t>シオ</t>
    </rPh>
    <rPh sb="2" eb="3">
      <t>マチ</t>
    </rPh>
    <phoneticPr fontId="5"/>
  </si>
  <si>
    <t>加茂市</t>
    <rPh sb="0" eb="2">
      <t>カモ</t>
    </rPh>
    <rPh sb="2" eb="3">
      <t>シ</t>
    </rPh>
    <phoneticPr fontId="5"/>
  </si>
  <si>
    <t>茅ヶ崎市</t>
    <rPh sb="0" eb="4">
      <t>チガサキシ</t>
    </rPh>
    <phoneticPr fontId="5"/>
  </si>
  <si>
    <t>十日町市</t>
    <rPh sb="0" eb="4">
      <t>トオカマチシ</t>
    </rPh>
    <phoneticPr fontId="5"/>
  </si>
  <si>
    <t>大和市</t>
    <rPh sb="0" eb="3">
      <t>ヤマトシ</t>
    </rPh>
    <phoneticPr fontId="5"/>
  </si>
  <si>
    <t>初山別村</t>
    <rPh sb="0" eb="1">
      <t>ハツ</t>
    </rPh>
    <rPh sb="3" eb="4">
      <t>ムラ</t>
    </rPh>
    <phoneticPr fontId="5"/>
  </si>
  <si>
    <t>糸魚川市</t>
    <rPh sb="0" eb="4">
      <t>イトイガワシ</t>
    </rPh>
    <phoneticPr fontId="5"/>
  </si>
  <si>
    <t>伊勢原市</t>
    <rPh sb="0" eb="4">
      <t>イセハラシ</t>
    </rPh>
    <phoneticPr fontId="5"/>
  </si>
  <si>
    <t>妙高市</t>
    <rPh sb="0" eb="3">
      <t>ミョウコウシ</t>
    </rPh>
    <phoneticPr fontId="5"/>
  </si>
  <si>
    <t>綾瀬市</t>
    <rPh sb="0" eb="3">
      <t>アヤセシ</t>
    </rPh>
    <phoneticPr fontId="5"/>
  </si>
  <si>
    <t>魚沼市</t>
    <rPh sb="0" eb="3">
      <t>ウオヌマシ</t>
    </rPh>
    <phoneticPr fontId="5"/>
  </si>
  <si>
    <t>寒川町</t>
    <rPh sb="0" eb="1">
      <t>サム</t>
    </rPh>
    <rPh sb="1" eb="2">
      <t>カワ</t>
    </rPh>
    <rPh sb="2" eb="3">
      <t>マチ</t>
    </rPh>
    <phoneticPr fontId="5"/>
  </si>
  <si>
    <t>南魚沼市</t>
    <rPh sb="0" eb="3">
      <t>ミナミウオヌマ</t>
    </rPh>
    <rPh sb="3" eb="4">
      <t>シ</t>
    </rPh>
    <phoneticPr fontId="5"/>
  </si>
  <si>
    <t>西尾市</t>
    <rPh sb="0" eb="3">
      <t>ニシオシ</t>
    </rPh>
    <phoneticPr fontId="5"/>
  </si>
  <si>
    <t>阿賀町</t>
    <rPh sb="0" eb="3">
      <t>アガマチ</t>
    </rPh>
    <phoneticPr fontId="5"/>
  </si>
  <si>
    <t>知多市</t>
    <rPh sb="0" eb="3">
      <t>チタシ</t>
    </rPh>
    <phoneticPr fontId="5"/>
  </si>
  <si>
    <t>湯沢町</t>
    <rPh sb="0" eb="2">
      <t>ユザワ</t>
    </rPh>
    <rPh sb="2" eb="3">
      <t>マチ</t>
    </rPh>
    <phoneticPr fontId="5"/>
  </si>
  <si>
    <t>知立市</t>
    <rPh sb="0" eb="3">
      <t>チリュウシ</t>
    </rPh>
    <phoneticPr fontId="5"/>
  </si>
  <si>
    <t>津南町</t>
    <rPh sb="0" eb="3">
      <t>ツナンマチ</t>
    </rPh>
    <phoneticPr fontId="5"/>
  </si>
  <si>
    <t>清須市</t>
    <rPh sb="0" eb="3">
      <t>キヨスシ</t>
    </rPh>
    <phoneticPr fontId="5"/>
  </si>
  <si>
    <t>関川村</t>
    <rPh sb="0" eb="3">
      <t>セキカワムラ</t>
    </rPh>
    <phoneticPr fontId="5"/>
  </si>
  <si>
    <t>みよし市</t>
    <rPh sb="3" eb="4">
      <t>シ</t>
    </rPh>
    <phoneticPr fontId="5"/>
  </si>
  <si>
    <t>礼文町</t>
    <rPh sb="0" eb="3">
      <t>レブンチョウ</t>
    </rPh>
    <phoneticPr fontId="5"/>
  </si>
  <si>
    <t>上市町</t>
    <rPh sb="0" eb="3">
      <t>カミイチマチ</t>
    </rPh>
    <phoneticPr fontId="5"/>
  </si>
  <si>
    <t>長久手市</t>
    <rPh sb="0" eb="3">
      <t>ナガクテ</t>
    </rPh>
    <rPh sb="3" eb="4">
      <t>シ</t>
    </rPh>
    <phoneticPr fontId="5"/>
  </si>
  <si>
    <t>利尻町</t>
    <rPh sb="0" eb="3">
      <t>リシリチョウ</t>
    </rPh>
    <phoneticPr fontId="5"/>
  </si>
  <si>
    <t>立山町</t>
    <rPh sb="0" eb="3">
      <t>タテヤママチ</t>
    </rPh>
    <phoneticPr fontId="5"/>
  </si>
  <si>
    <t>四日市市</t>
    <rPh sb="0" eb="4">
      <t>ヨッカイチシ</t>
    </rPh>
    <phoneticPr fontId="5"/>
  </si>
  <si>
    <t>大野市</t>
    <rPh sb="0" eb="2">
      <t>オオノ</t>
    </rPh>
    <rPh sb="2" eb="3">
      <t>シ</t>
    </rPh>
    <phoneticPr fontId="5"/>
  </si>
  <si>
    <t>大津市</t>
    <rPh sb="0" eb="3">
      <t>オオツシ</t>
    </rPh>
    <phoneticPr fontId="5"/>
  </si>
  <si>
    <t>斜里町</t>
    <rPh sb="0" eb="2">
      <t>シャリ</t>
    </rPh>
    <rPh sb="2" eb="3">
      <t>マチ</t>
    </rPh>
    <phoneticPr fontId="5"/>
  </si>
  <si>
    <t>勝山市</t>
    <rPh sb="0" eb="3">
      <t>カツヤマシ</t>
    </rPh>
    <phoneticPr fontId="5"/>
  </si>
  <si>
    <t>草津市</t>
    <rPh sb="0" eb="3">
      <t>クサツシ</t>
    </rPh>
    <phoneticPr fontId="5"/>
  </si>
  <si>
    <t>池田町</t>
    <rPh sb="0" eb="2">
      <t>イケダ</t>
    </rPh>
    <rPh sb="2" eb="3">
      <t>マチ</t>
    </rPh>
    <phoneticPr fontId="5"/>
  </si>
  <si>
    <t>栗東市</t>
    <rPh sb="0" eb="3">
      <t>リットウシ</t>
    </rPh>
    <phoneticPr fontId="5"/>
  </si>
  <si>
    <t>飯山市</t>
    <rPh sb="0" eb="3">
      <t>イイヤマシ</t>
    </rPh>
    <phoneticPr fontId="5"/>
  </si>
  <si>
    <t>京都市</t>
    <rPh sb="0" eb="3">
      <t>キョウトシ</t>
    </rPh>
    <phoneticPr fontId="5"/>
  </si>
  <si>
    <t>白馬村</t>
    <rPh sb="0" eb="3">
      <t>ハクバムラ</t>
    </rPh>
    <phoneticPr fontId="5"/>
  </si>
  <si>
    <t>堺市</t>
    <rPh sb="0" eb="2">
      <t>サカイシ</t>
    </rPh>
    <phoneticPr fontId="5"/>
  </si>
  <si>
    <t>小谷村</t>
    <rPh sb="0" eb="1">
      <t>コ</t>
    </rPh>
    <rPh sb="1" eb="3">
      <t>タニムラ</t>
    </rPh>
    <phoneticPr fontId="5"/>
  </si>
  <si>
    <t>枚方市</t>
    <rPh sb="0" eb="3">
      <t>ヒラカタシ</t>
    </rPh>
    <phoneticPr fontId="5"/>
  </si>
  <si>
    <t>白老町</t>
    <rPh sb="0" eb="3">
      <t>シラオイチョウ</t>
    </rPh>
    <phoneticPr fontId="5"/>
  </si>
  <si>
    <t>高山村</t>
    <rPh sb="0" eb="3">
      <t>タカヤマムラ</t>
    </rPh>
    <phoneticPr fontId="5"/>
  </si>
  <si>
    <t>茨木市</t>
    <rPh sb="0" eb="3">
      <t>イバラキシ</t>
    </rPh>
    <phoneticPr fontId="5"/>
  </si>
  <si>
    <t>むかわ町</t>
    <rPh sb="3" eb="4">
      <t>チョウ</t>
    </rPh>
    <phoneticPr fontId="5"/>
  </si>
  <si>
    <t>山ノ内町</t>
    <rPh sb="0" eb="1">
      <t>ヤマ</t>
    </rPh>
    <rPh sb="2" eb="4">
      <t>ウチマチ</t>
    </rPh>
    <phoneticPr fontId="5"/>
  </si>
  <si>
    <t>八尾市</t>
    <rPh sb="0" eb="3">
      <t>ヤオシ</t>
    </rPh>
    <phoneticPr fontId="5"/>
  </si>
  <si>
    <t>日高町</t>
    <rPh sb="0" eb="3">
      <t>ヒダカチョウ</t>
    </rPh>
    <phoneticPr fontId="5"/>
  </si>
  <si>
    <t>木島平村</t>
    <rPh sb="0" eb="4">
      <t>キジマダイラムラ</t>
    </rPh>
    <phoneticPr fontId="5"/>
  </si>
  <si>
    <t>柏原市</t>
    <rPh sb="0" eb="1">
      <t>カシワ</t>
    </rPh>
    <rPh sb="1" eb="2">
      <t>ハラ</t>
    </rPh>
    <rPh sb="2" eb="3">
      <t>シ</t>
    </rPh>
    <phoneticPr fontId="5"/>
  </si>
  <si>
    <t>新冠町</t>
    <rPh sb="0" eb="3">
      <t>ニイカップチョウ</t>
    </rPh>
    <phoneticPr fontId="5"/>
  </si>
  <si>
    <t>野沢温泉村</t>
    <rPh sb="0" eb="5">
      <t>ノザワオンセンムラ</t>
    </rPh>
    <phoneticPr fontId="5"/>
  </si>
  <si>
    <t>東大阪市</t>
    <rPh sb="0" eb="4">
      <t>ヒガシオオサカシ</t>
    </rPh>
    <phoneticPr fontId="5"/>
  </si>
  <si>
    <t>様似町</t>
    <rPh sb="0" eb="3">
      <t>サマニチョウ</t>
    </rPh>
    <phoneticPr fontId="5"/>
  </si>
  <si>
    <t>信濃町</t>
    <rPh sb="0" eb="3">
      <t>シナノマチ</t>
    </rPh>
    <phoneticPr fontId="5"/>
  </si>
  <si>
    <t>交野市</t>
    <rPh sb="0" eb="1">
      <t>マジ</t>
    </rPh>
    <rPh sb="1" eb="2">
      <t>ノ</t>
    </rPh>
    <rPh sb="2" eb="3">
      <t>シ</t>
    </rPh>
    <phoneticPr fontId="5"/>
  </si>
  <si>
    <t>栄村</t>
    <rPh sb="0" eb="2">
      <t>サカエムラ</t>
    </rPh>
    <phoneticPr fontId="5"/>
  </si>
  <si>
    <t>摂津市</t>
    <rPh sb="0" eb="3">
      <t>セッツシ</t>
    </rPh>
    <phoneticPr fontId="5"/>
  </si>
  <si>
    <t>広尾町</t>
    <rPh sb="0" eb="3">
      <t>ヒロオチョウ</t>
    </rPh>
    <phoneticPr fontId="5"/>
  </si>
  <si>
    <t>白川村</t>
    <rPh sb="0" eb="3">
      <t>シラカワムラ</t>
    </rPh>
    <phoneticPr fontId="5"/>
  </si>
  <si>
    <t>島本町</t>
    <rPh sb="0" eb="3">
      <t>シマモトチョウ</t>
    </rPh>
    <phoneticPr fontId="5"/>
  </si>
  <si>
    <t>釧路町</t>
    <rPh sb="0" eb="2">
      <t>クシロ</t>
    </rPh>
    <rPh sb="2" eb="3">
      <t>チョウ</t>
    </rPh>
    <phoneticPr fontId="5"/>
  </si>
  <si>
    <t>尼崎市</t>
    <rPh sb="0" eb="3">
      <t>アマガサキシ</t>
    </rPh>
    <phoneticPr fontId="5"/>
  </si>
  <si>
    <t>伊丹市</t>
    <rPh sb="0" eb="3">
      <t>イタミシ</t>
    </rPh>
    <phoneticPr fontId="5"/>
  </si>
  <si>
    <t>高砂市</t>
    <rPh sb="0" eb="3">
      <t>タカサゴシ</t>
    </rPh>
    <phoneticPr fontId="5"/>
  </si>
  <si>
    <t>白糠町</t>
    <rPh sb="0" eb="3">
      <t>シラヌカチョウ</t>
    </rPh>
    <phoneticPr fontId="5"/>
  </si>
  <si>
    <t>せたな町</t>
    <rPh sb="3" eb="4">
      <t>マチ</t>
    </rPh>
    <phoneticPr fontId="5"/>
  </si>
  <si>
    <t>川西市</t>
    <rPh sb="0" eb="3">
      <t>カワニシシ</t>
    </rPh>
    <phoneticPr fontId="5"/>
  </si>
  <si>
    <t>洞爺湖町</t>
    <rPh sb="0" eb="3">
      <t>トウヤコ</t>
    </rPh>
    <rPh sb="3" eb="4">
      <t>マチ</t>
    </rPh>
    <phoneticPr fontId="5"/>
  </si>
  <si>
    <t>三田市</t>
    <rPh sb="0" eb="3">
      <t>サンダシ</t>
    </rPh>
    <phoneticPr fontId="5"/>
  </si>
  <si>
    <t>羅臼町</t>
    <rPh sb="0" eb="3">
      <t>ラウスチョウ</t>
    </rPh>
    <phoneticPr fontId="5"/>
  </si>
  <si>
    <t>遠軽町</t>
    <rPh sb="0" eb="2">
      <t>エンガル</t>
    </rPh>
    <rPh sb="2" eb="3">
      <t>マチ</t>
    </rPh>
    <phoneticPr fontId="5"/>
  </si>
  <si>
    <t>奈良市</t>
    <rPh sb="0" eb="3">
      <t>ナラシ</t>
    </rPh>
    <phoneticPr fontId="5"/>
  </si>
  <si>
    <t>３級地</t>
  </si>
  <si>
    <t>函館市</t>
    <rPh sb="0" eb="3">
      <t>ハコダテシ</t>
    </rPh>
    <phoneticPr fontId="5"/>
  </si>
  <si>
    <t>弘前市</t>
    <rPh sb="0" eb="3">
      <t>ヒロサキシ</t>
    </rPh>
    <phoneticPr fontId="5"/>
  </si>
  <si>
    <t>大和郡山市</t>
    <rPh sb="0" eb="5">
      <t>ヤマトコオリヤマシ</t>
    </rPh>
    <phoneticPr fontId="5"/>
  </si>
  <si>
    <t>室蘭市</t>
    <rPh sb="0" eb="3">
      <t>ムロランシ</t>
    </rPh>
    <phoneticPr fontId="5"/>
  </si>
  <si>
    <t>五所川原市</t>
    <rPh sb="0" eb="5">
      <t>ゴショガワラシ</t>
    </rPh>
    <phoneticPr fontId="5"/>
  </si>
  <si>
    <t>苫小牧市</t>
    <rPh sb="0" eb="4">
      <t>トマコマイシ</t>
    </rPh>
    <phoneticPr fontId="5"/>
  </si>
  <si>
    <t>平川市</t>
    <rPh sb="0" eb="2">
      <t>ヒラカワ</t>
    </rPh>
    <rPh sb="2" eb="3">
      <t>シ</t>
    </rPh>
    <phoneticPr fontId="5"/>
  </si>
  <si>
    <t>広島市</t>
    <rPh sb="0" eb="3">
      <t>ヒロシマシ</t>
    </rPh>
    <phoneticPr fontId="5"/>
  </si>
  <si>
    <t>登別市</t>
    <rPh sb="0" eb="3">
      <t>ノボリベツシ</t>
    </rPh>
    <phoneticPr fontId="5"/>
  </si>
  <si>
    <t>東北町</t>
    <rPh sb="0" eb="2">
      <t>トウホク</t>
    </rPh>
    <rPh sb="2" eb="3">
      <t>マチ</t>
    </rPh>
    <phoneticPr fontId="5"/>
  </si>
  <si>
    <t>府中町</t>
    <rPh sb="0" eb="3">
      <t>フチュウチョウ</t>
    </rPh>
    <phoneticPr fontId="5"/>
  </si>
  <si>
    <t>北杜市</t>
    <rPh sb="0" eb="3">
      <t>ホクトシ</t>
    </rPh>
    <phoneticPr fontId="5"/>
  </si>
  <si>
    <t>八幡平市</t>
    <rPh sb="0" eb="4">
      <t>ハチマンタイシ</t>
    </rPh>
    <phoneticPr fontId="5"/>
  </si>
  <si>
    <t>福岡市</t>
    <rPh sb="0" eb="3">
      <t>フクオカシ</t>
    </rPh>
    <phoneticPr fontId="5"/>
  </si>
  <si>
    <t>松前町</t>
    <rPh sb="0" eb="3">
      <t>マツマエチョウ</t>
    </rPh>
    <phoneticPr fontId="5"/>
  </si>
  <si>
    <t>大崎市</t>
    <rPh sb="0" eb="3">
      <t>オオサキシ</t>
    </rPh>
    <phoneticPr fontId="5"/>
  </si>
  <si>
    <t>春日市</t>
    <rPh sb="0" eb="3">
      <t>カスガシ</t>
    </rPh>
    <phoneticPr fontId="5"/>
  </si>
  <si>
    <t>知内町</t>
    <rPh sb="0" eb="3">
      <t>シリウチチョウ</t>
    </rPh>
    <phoneticPr fontId="5"/>
  </si>
  <si>
    <t>横手市</t>
    <rPh sb="0" eb="3">
      <t>ヨコテシ</t>
    </rPh>
    <phoneticPr fontId="5"/>
  </si>
  <si>
    <t>福津市</t>
    <rPh sb="0" eb="3">
      <t>フクツシ</t>
    </rPh>
    <phoneticPr fontId="5"/>
  </si>
  <si>
    <t>木古内町</t>
    <rPh sb="0" eb="4">
      <t>キコナイチョウ</t>
    </rPh>
    <phoneticPr fontId="5"/>
  </si>
  <si>
    <t>大館市</t>
    <rPh sb="0" eb="3">
      <t>オオダテシ</t>
    </rPh>
    <phoneticPr fontId="5"/>
  </si>
  <si>
    <r>
      <t>6</t>
    </r>
    <r>
      <rPr>
        <sz val="11"/>
        <color indexed="8"/>
        <rFont val="ＭＳ Ｐゴシック"/>
        <family val="3"/>
        <charset val="128"/>
      </rPr>
      <t>/100地域</t>
    </r>
    <rPh sb="5" eb="7">
      <t>チイキ</t>
    </rPh>
    <phoneticPr fontId="5"/>
  </si>
  <si>
    <t>仙台市</t>
    <rPh sb="0" eb="3">
      <t>センダイシ</t>
    </rPh>
    <phoneticPr fontId="5"/>
  </si>
  <si>
    <t>七飯町</t>
    <rPh sb="0" eb="3">
      <t>ナナエチョウ</t>
    </rPh>
    <phoneticPr fontId="5"/>
  </si>
  <si>
    <t>鹿角市</t>
    <rPh sb="0" eb="3">
      <t>カヅノシ</t>
    </rPh>
    <phoneticPr fontId="5"/>
  </si>
  <si>
    <t>七ヶ浜町</t>
    <rPh sb="0" eb="4">
      <t>シチガハママチ</t>
    </rPh>
    <phoneticPr fontId="5"/>
  </si>
  <si>
    <t>鹿部町</t>
    <rPh sb="0" eb="2">
      <t>シカベ</t>
    </rPh>
    <rPh sb="2" eb="3">
      <t>マチ</t>
    </rPh>
    <phoneticPr fontId="5"/>
  </si>
  <si>
    <t>由利本荘市</t>
    <rPh sb="0" eb="5">
      <t>ユリホンジョウシ</t>
    </rPh>
    <phoneticPr fontId="5"/>
  </si>
  <si>
    <t>大和町</t>
    <rPh sb="0" eb="2">
      <t>ヤマト</t>
    </rPh>
    <rPh sb="2" eb="3">
      <t>マチ</t>
    </rPh>
    <phoneticPr fontId="5"/>
  </si>
  <si>
    <t>森町</t>
    <rPh sb="0" eb="2">
      <t>モリマチ</t>
    </rPh>
    <phoneticPr fontId="5"/>
  </si>
  <si>
    <t>大仙市</t>
    <rPh sb="0" eb="2">
      <t>ダイセン</t>
    </rPh>
    <rPh sb="2" eb="3">
      <t>シ</t>
    </rPh>
    <phoneticPr fontId="5"/>
  </si>
  <si>
    <t>富谷市</t>
    <rPh sb="0" eb="2">
      <t>トミヤ</t>
    </rPh>
    <rPh sb="2" eb="3">
      <t>シ</t>
    </rPh>
    <phoneticPr fontId="5"/>
  </si>
  <si>
    <t>北秋田市</t>
    <rPh sb="0" eb="4">
      <t>キタアキタシ</t>
    </rPh>
    <phoneticPr fontId="5"/>
  </si>
  <si>
    <t>古河市</t>
    <rPh sb="0" eb="3">
      <t>コガシ</t>
    </rPh>
    <phoneticPr fontId="5"/>
  </si>
  <si>
    <t>仙北市</t>
    <rPh sb="0" eb="2">
      <t>センボク</t>
    </rPh>
    <rPh sb="2" eb="3">
      <t>シ</t>
    </rPh>
    <phoneticPr fontId="5"/>
  </si>
  <si>
    <t>常総市</t>
    <rPh sb="0" eb="3">
      <t>ジョウソウシ</t>
    </rPh>
    <phoneticPr fontId="5"/>
  </si>
  <si>
    <t>美郷町</t>
    <rPh sb="0" eb="2">
      <t>ミサト</t>
    </rPh>
    <rPh sb="2" eb="3">
      <t>マチ</t>
    </rPh>
    <phoneticPr fontId="5"/>
  </si>
  <si>
    <t>ひたちなか市</t>
    <rPh sb="5" eb="6">
      <t>シ</t>
    </rPh>
    <phoneticPr fontId="5"/>
  </si>
  <si>
    <t>乙部町</t>
    <rPh sb="0" eb="3">
      <t>オトベチョウ</t>
    </rPh>
    <phoneticPr fontId="5"/>
  </si>
  <si>
    <t>鶴岡市</t>
    <rPh sb="0" eb="3">
      <t>ツルオカシ</t>
    </rPh>
    <phoneticPr fontId="5"/>
  </si>
  <si>
    <t>坂東市</t>
    <rPh sb="0" eb="3">
      <t>バンドウシ</t>
    </rPh>
    <phoneticPr fontId="5"/>
  </si>
  <si>
    <t>奥尻町</t>
    <rPh sb="0" eb="3">
      <t>オクシリチョウ</t>
    </rPh>
    <phoneticPr fontId="5"/>
  </si>
  <si>
    <t>酒田市</t>
    <rPh sb="0" eb="3">
      <t>サカタシ</t>
    </rPh>
    <phoneticPr fontId="5"/>
  </si>
  <si>
    <t>神栖市</t>
    <rPh sb="0" eb="2">
      <t>カミス</t>
    </rPh>
    <rPh sb="2" eb="3">
      <t>シ</t>
    </rPh>
    <phoneticPr fontId="5"/>
  </si>
  <si>
    <t>浦河町</t>
    <rPh sb="0" eb="3">
      <t>ウラカワチョウ</t>
    </rPh>
    <phoneticPr fontId="5"/>
  </si>
  <si>
    <t>庄内町</t>
    <rPh sb="0" eb="2">
      <t>ショウナイ</t>
    </rPh>
    <rPh sb="2" eb="3">
      <t>チョウ</t>
    </rPh>
    <phoneticPr fontId="5"/>
  </si>
  <si>
    <t>つくばみらい市</t>
    <rPh sb="6" eb="7">
      <t>シ</t>
    </rPh>
    <phoneticPr fontId="5"/>
  </si>
  <si>
    <t>えりも町</t>
    <rPh sb="3" eb="4">
      <t>チョウ</t>
    </rPh>
    <phoneticPr fontId="5"/>
  </si>
  <si>
    <t>喜多方市</t>
    <rPh sb="0" eb="4">
      <t>キタカタシ</t>
    </rPh>
    <phoneticPr fontId="5"/>
  </si>
  <si>
    <t>那珂市</t>
    <rPh sb="0" eb="3">
      <t>ナカシ</t>
    </rPh>
    <phoneticPr fontId="5"/>
  </si>
  <si>
    <t>新ひだか町</t>
    <rPh sb="0" eb="1">
      <t>シン</t>
    </rPh>
    <rPh sb="4" eb="5">
      <t>マチ</t>
    </rPh>
    <phoneticPr fontId="5"/>
  </si>
  <si>
    <t>南会津町</t>
    <rPh sb="0" eb="3">
      <t>ミナミアイヅ</t>
    </rPh>
    <rPh sb="3" eb="4">
      <t>マチ</t>
    </rPh>
    <phoneticPr fontId="5"/>
  </si>
  <si>
    <t>大洗町</t>
    <rPh sb="0" eb="3">
      <t>オオアライマチ</t>
    </rPh>
    <phoneticPr fontId="5"/>
  </si>
  <si>
    <t>４級地</t>
  </si>
  <si>
    <t>会津美里町</t>
    <rPh sb="0" eb="2">
      <t>アイヅ</t>
    </rPh>
    <rPh sb="2" eb="4">
      <t>ミサト</t>
    </rPh>
    <rPh sb="4" eb="5">
      <t>マチ</t>
    </rPh>
    <phoneticPr fontId="5"/>
  </si>
  <si>
    <t>河内町</t>
    <rPh sb="0" eb="2">
      <t>カワウチ</t>
    </rPh>
    <rPh sb="2" eb="3">
      <t>マチ</t>
    </rPh>
    <phoneticPr fontId="5"/>
  </si>
  <si>
    <t>長岡市</t>
    <rPh sb="0" eb="3">
      <t>ナガオカシ</t>
    </rPh>
    <phoneticPr fontId="5"/>
  </si>
  <si>
    <t>五霞町</t>
    <rPh sb="0" eb="3">
      <t>ゴカマチ</t>
    </rPh>
    <phoneticPr fontId="5"/>
  </si>
  <si>
    <t>三条市</t>
    <rPh sb="0" eb="3">
      <t>サンジョウシ</t>
    </rPh>
    <phoneticPr fontId="5"/>
  </si>
  <si>
    <t>境町</t>
    <rPh sb="0" eb="2">
      <t>サカイマチ</t>
    </rPh>
    <phoneticPr fontId="5"/>
  </si>
  <si>
    <t>柏崎市</t>
    <rPh sb="0" eb="3">
      <t>カシワザキシ</t>
    </rPh>
    <phoneticPr fontId="5"/>
  </si>
  <si>
    <t>利根町</t>
    <rPh sb="0" eb="3">
      <t>トネマチ</t>
    </rPh>
    <phoneticPr fontId="5"/>
  </si>
  <si>
    <t>村上市</t>
    <rPh sb="0" eb="3">
      <t>ムラカミシ</t>
    </rPh>
    <phoneticPr fontId="5"/>
  </si>
  <si>
    <t>東海村</t>
    <rPh sb="0" eb="3">
      <t>トウカイムラ</t>
    </rPh>
    <phoneticPr fontId="5"/>
  </si>
  <si>
    <t>五泉市</t>
    <rPh sb="0" eb="3">
      <t>ゴセンシ</t>
    </rPh>
    <phoneticPr fontId="5"/>
  </si>
  <si>
    <t>宇都宮市</t>
    <rPh sb="0" eb="4">
      <t>ウツノミヤシ</t>
    </rPh>
    <phoneticPr fontId="5"/>
  </si>
  <si>
    <t>上越市</t>
    <rPh sb="0" eb="3">
      <t>ジョウエツシ</t>
    </rPh>
    <phoneticPr fontId="5"/>
  </si>
  <si>
    <t>大田原市</t>
    <rPh sb="0" eb="3">
      <t>オオタワラ</t>
    </rPh>
    <rPh sb="3" eb="4">
      <t>シ</t>
    </rPh>
    <phoneticPr fontId="5"/>
  </si>
  <si>
    <t>胎内市</t>
    <rPh sb="0" eb="2">
      <t>タイナイ</t>
    </rPh>
    <rPh sb="2" eb="3">
      <t>シ</t>
    </rPh>
    <phoneticPr fontId="5"/>
  </si>
  <si>
    <t>さくら市</t>
    <rPh sb="3" eb="4">
      <t>シ</t>
    </rPh>
    <phoneticPr fontId="5"/>
  </si>
  <si>
    <t>富山市</t>
    <rPh sb="0" eb="3">
      <t>トヤマシ</t>
    </rPh>
    <phoneticPr fontId="5"/>
  </si>
  <si>
    <t>下野市</t>
    <rPh sb="0" eb="3">
      <t>シモツケシ</t>
    </rPh>
    <phoneticPr fontId="5"/>
  </si>
  <si>
    <t>黒部市</t>
    <rPh sb="0" eb="3">
      <t>クロベシ</t>
    </rPh>
    <phoneticPr fontId="5"/>
  </si>
  <si>
    <t>野木町</t>
    <rPh sb="0" eb="3">
      <t>ノギマチ</t>
    </rPh>
    <phoneticPr fontId="5"/>
  </si>
  <si>
    <t>砺波市</t>
    <rPh sb="0" eb="3">
      <t>トナミシ</t>
    </rPh>
    <phoneticPr fontId="5"/>
  </si>
  <si>
    <t>高崎市</t>
    <rPh sb="0" eb="3">
      <t>タカサキシ</t>
    </rPh>
    <phoneticPr fontId="5"/>
  </si>
  <si>
    <t>南砺市</t>
    <rPh sb="0" eb="3">
      <t>ナントシ</t>
    </rPh>
    <phoneticPr fontId="5"/>
  </si>
  <si>
    <t>明和町</t>
    <rPh sb="0" eb="3">
      <t>メイワチョウ</t>
    </rPh>
    <phoneticPr fontId="5"/>
  </si>
  <si>
    <t>加賀市</t>
    <rPh sb="0" eb="3">
      <t>カガシ</t>
    </rPh>
    <phoneticPr fontId="5"/>
  </si>
  <si>
    <t>川越市</t>
    <rPh sb="0" eb="3">
      <t>カワゴエシ</t>
    </rPh>
    <phoneticPr fontId="5"/>
  </si>
  <si>
    <t>白山市</t>
    <rPh sb="0" eb="3">
      <t>ハクサンシ</t>
    </rPh>
    <phoneticPr fontId="5"/>
  </si>
  <si>
    <t>川口市</t>
    <rPh sb="0" eb="3">
      <t>カワグチシ</t>
    </rPh>
    <phoneticPr fontId="5"/>
  </si>
  <si>
    <t>鰺ヶ沢町</t>
  </si>
  <si>
    <t>南越前町</t>
    <rPh sb="0" eb="1">
      <t>ミナミ</t>
    </rPh>
    <rPh sb="1" eb="3">
      <t>エチゼン</t>
    </rPh>
    <rPh sb="3" eb="4">
      <t>マチ</t>
    </rPh>
    <phoneticPr fontId="5"/>
  </si>
  <si>
    <t>行田市</t>
    <rPh sb="0" eb="3">
      <t>ギョウダシ</t>
    </rPh>
    <phoneticPr fontId="5"/>
  </si>
  <si>
    <t>長野市</t>
    <rPh sb="0" eb="3">
      <t>ナガノシ</t>
    </rPh>
    <phoneticPr fontId="5"/>
  </si>
  <si>
    <t>所沢市</t>
    <rPh sb="0" eb="3">
      <t>トコロザワシ</t>
    </rPh>
    <phoneticPr fontId="5"/>
  </si>
  <si>
    <t>高山市</t>
    <rPh sb="0" eb="3">
      <t>タカヤマシ</t>
    </rPh>
    <phoneticPr fontId="5"/>
  </si>
  <si>
    <t>飯能市</t>
    <rPh sb="0" eb="3">
      <t>ハンノウシ</t>
    </rPh>
    <phoneticPr fontId="5"/>
  </si>
  <si>
    <t>飛騨市</t>
    <rPh sb="0" eb="2">
      <t>ヒダ</t>
    </rPh>
    <rPh sb="2" eb="3">
      <t>シ</t>
    </rPh>
    <phoneticPr fontId="5"/>
  </si>
  <si>
    <t>加須市</t>
    <rPh sb="0" eb="3">
      <t>カゾシ</t>
    </rPh>
    <phoneticPr fontId="5"/>
  </si>
  <si>
    <t>揖斐川町</t>
    <rPh sb="0" eb="3">
      <t>イビガワ</t>
    </rPh>
    <rPh sb="3" eb="4">
      <t>マチ</t>
    </rPh>
    <phoneticPr fontId="5"/>
  </si>
  <si>
    <t>春日部市</t>
    <rPh sb="0" eb="4">
      <t>カスカベシ</t>
    </rPh>
    <phoneticPr fontId="5"/>
  </si>
  <si>
    <t>長浜市</t>
    <rPh sb="0" eb="3">
      <t>ナガハマシ</t>
    </rPh>
    <phoneticPr fontId="5"/>
  </si>
  <si>
    <t>羽生市</t>
    <rPh sb="0" eb="3">
      <t>ハニュウシ</t>
    </rPh>
    <phoneticPr fontId="5"/>
  </si>
  <si>
    <t>鴻巣市</t>
    <rPh sb="0" eb="3">
      <t>コウノスシ</t>
    </rPh>
    <phoneticPr fontId="5"/>
  </si>
  <si>
    <t>深谷市</t>
    <rPh sb="0" eb="3">
      <t>フカヤシ</t>
    </rPh>
    <phoneticPr fontId="5"/>
  </si>
  <si>
    <t>上尾市</t>
    <rPh sb="0" eb="3">
      <t>アゲオシ</t>
    </rPh>
    <phoneticPr fontId="5"/>
  </si>
  <si>
    <t>草加市</t>
    <rPh sb="0" eb="3">
      <t>ソウカシ</t>
    </rPh>
    <phoneticPr fontId="5"/>
  </si>
  <si>
    <t>越谷市</t>
    <rPh sb="0" eb="3">
      <t>コシガヤシ</t>
    </rPh>
    <phoneticPr fontId="5"/>
  </si>
  <si>
    <t>戸田市</t>
    <rPh sb="0" eb="3">
      <t>トダシ</t>
    </rPh>
    <phoneticPr fontId="5"/>
  </si>
  <si>
    <t>入間市</t>
    <rPh sb="0" eb="3">
      <t>イルマシ</t>
    </rPh>
    <phoneticPr fontId="5"/>
  </si>
  <si>
    <t>久喜市</t>
    <rPh sb="0" eb="3">
      <t>クキシ</t>
    </rPh>
    <phoneticPr fontId="5"/>
  </si>
  <si>
    <t>北本市</t>
    <rPh sb="0" eb="3">
      <t>キタモトシ</t>
    </rPh>
    <phoneticPr fontId="5"/>
  </si>
  <si>
    <t>八潮市</t>
    <rPh sb="0" eb="3">
      <t>ヤシオシ</t>
    </rPh>
    <phoneticPr fontId="5"/>
  </si>
  <si>
    <t>三郷市</t>
    <rPh sb="0" eb="3">
      <t>ミサトシ</t>
    </rPh>
    <phoneticPr fontId="5"/>
  </si>
  <si>
    <t>蓮田市</t>
    <rPh sb="0" eb="3">
      <t>ハスダシ</t>
    </rPh>
    <phoneticPr fontId="5"/>
  </si>
  <si>
    <t>幸手市</t>
    <rPh sb="0" eb="3">
      <t>サッテシ</t>
    </rPh>
    <phoneticPr fontId="5"/>
  </si>
  <si>
    <t>吉川市</t>
    <rPh sb="0" eb="3">
      <t>ヨシカワシ</t>
    </rPh>
    <phoneticPr fontId="5"/>
  </si>
  <si>
    <t>白岡市</t>
    <rPh sb="0" eb="1">
      <t>シロ</t>
    </rPh>
    <rPh sb="1" eb="2">
      <t>オカ</t>
    </rPh>
    <rPh sb="2" eb="3">
      <t>シ</t>
    </rPh>
    <phoneticPr fontId="5"/>
  </si>
  <si>
    <t>伊奈町</t>
    <rPh sb="0" eb="3">
      <t>イナマチ</t>
    </rPh>
    <phoneticPr fontId="5"/>
  </si>
  <si>
    <t>三芳町</t>
    <rPh sb="0" eb="3">
      <t>ミヨシマチ</t>
    </rPh>
    <phoneticPr fontId="5"/>
  </si>
  <si>
    <t>川島町</t>
    <rPh sb="0" eb="2">
      <t>カワシマ</t>
    </rPh>
    <rPh sb="2" eb="3">
      <t>チョウ</t>
    </rPh>
    <phoneticPr fontId="5"/>
  </si>
  <si>
    <t>鳩山町</t>
    <rPh sb="0" eb="2">
      <t>ハトヤマ</t>
    </rPh>
    <rPh sb="2" eb="3">
      <t>マチ</t>
    </rPh>
    <phoneticPr fontId="5"/>
  </si>
  <si>
    <t>ときがわ町</t>
    <rPh sb="4" eb="5">
      <t>マチ</t>
    </rPh>
    <phoneticPr fontId="5"/>
  </si>
  <si>
    <t>盛岡市</t>
    <rPh sb="0" eb="3">
      <t>モリオカシ</t>
    </rPh>
    <phoneticPr fontId="5"/>
  </si>
  <si>
    <t>宮代町</t>
    <rPh sb="0" eb="3">
      <t>ミヤシロマチ</t>
    </rPh>
    <phoneticPr fontId="5"/>
  </si>
  <si>
    <t>花巻市</t>
    <rPh sb="0" eb="3">
      <t>ハナマキシ</t>
    </rPh>
    <phoneticPr fontId="5"/>
  </si>
  <si>
    <t>杉戸町</t>
    <rPh sb="0" eb="2">
      <t>スギト</t>
    </rPh>
    <rPh sb="2" eb="3">
      <t>チョウ</t>
    </rPh>
    <phoneticPr fontId="5"/>
  </si>
  <si>
    <t>北上市</t>
    <rPh sb="0" eb="3">
      <t>キタカミシ</t>
    </rPh>
    <phoneticPr fontId="5"/>
  </si>
  <si>
    <t>松伏町</t>
    <rPh sb="0" eb="2">
      <t>マツブセ</t>
    </rPh>
    <rPh sb="2" eb="3">
      <t>マチ</t>
    </rPh>
    <phoneticPr fontId="5"/>
  </si>
  <si>
    <t>久慈市</t>
    <rPh sb="0" eb="3">
      <t>クジシ</t>
    </rPh>
    <phoneticPr fontId="5"/>
  </si>
  <si>
    <t>滑川町</t>
    <rPh sb="0" eb="2">
      <t>ナメカワ</t>
    </rPh>
    <rPh sb="2" eb="3">
      <t>マチ</t>
    </rPh>
    <phoneticPr fontId="5"/>
  </si>
  <si>
    <t>遠野市</t>
    <rPh sb="0" eb="3">
      <t>トオノシ</t>
    </rPh>
    <phoneticPr fontId="5"/>
  </si>
  <si>
    <t>野田市</t>
    <rPh sb="0" eb="3">
      <t>ノダシ</t>
    </rPh>
    <phoneticPr fontId="5"/>
  </si>
  <si>
    <t>一関市</t>
    <rPh sb="0" eb="3">
      <t>イチノセキシ</t>
    </rPh>
    <phoneticPr fontId="5"/>
  </si>
  <si>
    <t>茂原市</t>
    <rPh sb="0" eb="2">
      <t>モバラ</t>
    </rPh>
    <rPh sb="2" eb="3">
      <t>シ</t>
    </rPh>
    <phoneticPr fontId="5"/>
  </si>
  <si>
    <t>二戸市</t>
    <rPh sb="0" eb="3">
      <t>ニノヘシ</t>
    </rPh>
    <phoneticPr fontId="5"/>
  </si>
  <si>
    <t>東金市</t>
    <rPh sb="0" eb="3">
      <t>トウガネシ</t>
    </rPh>
    <phoneticPr fontId="5"/>
  </si>
  <si>
    <t>柏市</t>
    <rPh sb="0" eb="2">
      <t>カシワシ</t>
    </rPh>
    <phoneticPr fontId="5"/>
  </si>
  <si>
    <t>奥州市</t>
    <rPh sb="0" eb="3">
      <t>オウシュウシ</t>
    </rPh>
    <phoneticPr fontId="5"/>
  </si>
  <si>
    <t>流山市</t>
    <rPh sb="0" eb="3">
      <t>ナガレヤマシ</t>
    </rPh>
    <phoneticPr fontId="5"/>
  </si>
  <si>
    <t>滝沢市</t>
    <rPh sb="0" eb="2">
      <t>タキザワ</t>
    </rPh>
    <rPh sb="2" eb="3">
      <t>シ</t>
    </rPh>
    <phoneticPr fontId="5"/>
  </si>
  <si>
    <t>白井市</t>
    <rPh sb="0" eb="3">
      <t>シロイシ</t>
    </rPh>
    <phoneticPr fontId="5"/>
  </si>
  <si>
    <t>香取市</t>
    <rPh sb="0" eb="2">
      <t>カトリ</t>
    </rPh>
    <rPh sb="2" eb="3">
      <t>シ</t>
    </rPh>
    <phoneticPr fontId="5"/>
  </si>
  <si>
    <t>大網白里市</t>
    <rPh sb="0" eb="4">
      <t>オオアミシラサト</t>
    </rPh>
    <rPh sb="4" eb="5">
      <t>シ</t>
    </rPh>
    <phoneticPr fontId="5"/>
  </si>
  <si>
    <t>木更津市</t>
    <rPh sb="0" eb="4">
      <t>キサラヅシ</t>
    </rPh>
    <phoneticPr fontId="5"/>
  </si>
  <si>
    <t>君津市</t>
    <rPh sb="0" eb="3">
      <t>キミツシ</t>
    </rPh>
    <phoneticPr fontId="5"/>
  </si>
  <si>
    <t>酒々井町</t>
    <rPh sb="0" eb="4">
      <t>シスイマチ</t>
    </rPh>
    <phoneticPr fontId="5"/>
  </si>
  <si>
    <t>栄町</t>
    <rPh sb="0" eb="2">
      <t>サカエマチ</t>
    </rPh>
    <phoneticPr fontId="5"/>
  </si>
  <si>
    <t>平泉町</t>
    <rPh sb="0" eb="2">
      <t>ヒライズミ</t>
    </rPh>
    <rPh sb="2" eb="3">
      <t>マチ</t>
    </rPh>
    <phoneticPr fontId="5"/>
  </si>
  <si>
    <t>白子町</t>
    <rPh sb="0" eb="2">
      <t>シラコ</t>
    </rPh>
    <rPh sb="2" eb="3">
      <t>マチ</t>
    </rPh>
    <phoneticPr fontId="5"/>
  </si>
  <si>
    <t>長柄町</t>
    <rPh sb="0" eb="3">
      <t>ナガエマチ</t>
    </rPh>
    <phoneticPr fontId="5"/>
  </si>
  <si>
    <t>岩泉町</t>
    <rPh sb="0" eb="2">
      <t>イワイズミ</t>
    </rPh>
    <rPh sb="2" eb="3">
      <t>マチ</t>
    </rPh>
    <phoneticPr fontId="5"/>
  </si>
  <si>
    <t>長南町</t>
    <rPh sb="0" eb="3">
      <t>チョウナンマチ</t>
    </rPh>
    <phoneticPr fontId="5"/>
  </si>
  <si>
    <t>田野畑村</t>
    <rPh sb="0" eb="4">
      <t>タノハタムラ</t>
    </rPh>
    <phoneticPr fontId="5"/>
  </si>
  <si>
    <t>奥多摩町</t>
    <rPh sb="0" eb="4">
      <t>オクタママチ</t>
    </rPh>
    <phoneticPr fontId="5"/>
  </si>
  <si>
    <t>普代村</t>
    <rPh sb="0" eb="3">
      <t>フダイムラ</t>
    </rPh>
    <phoneticPr fontId="5"/>
  </si>
  <si>
    <t>三浦市</t>
    <rPh sb="0" eb="3">
      <t>ミウラシ</t>
    </rPh>
    <phoneticPr fontId="5"/>
  </si>
  <si>
    <t>秦野市</t>
    <rPh sb="0" eb="3">
      <t>ハダノシ</t>
    </rPh>
    <phoneticPr fontId="5"/>
  </si>
  <si>
    <t>葉山町</t>
    <rPh sb="0" eb="3">
      <t>ハヤママチ</t>
    </rPh>
    <phoneticPr fontId="5"/>
  </si>
  <si>
    <t>大磯町</t>
    <rPh sb="0" eb="3">
      <t>オオイソマチ</t>
    </rPh>
    <phoneticPr fontId="5"/>
  </si>
  <si>
    <t>二宮町</t>
    <rPh sb="0" eb="3">
      <t>ニノミヤマチ</t>
    </rPh>
    <phoneticPr fontId="5"/>
  </si>
  <si>
    <t>一戸町</t>
    <rPh sb="0" eb="2">
      <t>イチノヘ</t>
    </rPh>
    <rPh sb="2" eb="3">
      <t>チョウ</t>
    </rPh>
    <phoneticPr fontId="5"/>
  </si>
  <si>
    <t>中井町</t>
    <rPh sb="0" eb="3">
      <t>ナカイマチ</t>
    </rPh>
    <phoneticPr fontId="5"/>
  </si>
  <si>
    <t>登米市</t>
    <rPh sb="0" eb="2">
      <t>トヨマ</t>
    </rPh>
    <rPh sb="2" eb="3">
      <t>シ</t>
    </rPh>
    <phoneticPr fontId="5"/>
  </si>
  <si>
    <t>大井町</t>
    <rPh sb="0" eb="3">
      <t>オオイマチ</t>
    </rPh>
    <phoneticPr fontId="5"/>
  </si>
  <si>
    <t>栗原市</t>
    <rPh sb="0" eb="2">
      <t>クリハラ</t>
    </rPh>
    <rPh sb="2" eb="3">
      <t>シ</t>
    </rPh>
    <phoneticPr fontId="5"/>
  </si>
  <si>
    <t>山北町</t>
    <rPh sb="0" eb="3">
      <t>ヤマキタマチ</t>
    </rPh>
    <phoneticPr fontId="5"/>
  </si>
  <si>
    <t>清川村</t>
    <rPh sb="0" eb="3">
      <t>キヨカワムラ</t>
    </rPh>
    <phoneticPr fontId="5"/>
  </si>
  <si>
    <t>七ヶ宿町</t>
    <rPh sb="0" eb="3">
      <t>シチガシュク</t>
    </rPh>
    <rPh sb="3" eb="4">
      <t>マチ</t>
    </rPh>
    <phoneticPr fontId="5"/>
  </si>
  <si>
    <t>甲府市</t>
    <rPh sb="0" eb="3">
      <t>コウフシ</t>
    </rPh>
    <phoneticPr fontId="5"/>
  </si>
  <si>
    <t>川崎町</t>
    <rPh sb="0" eb="2">
      <t>カワサキ</t>
    </rPh>
    <rPh sb="2" eb="3">
      <t>マチ</t>
    </rPh>
    <phoneticPr fontId="5"/>
  </si>
  <si>
    <t>塩尻市</t>
    <rPh sb="0" eb="3">
      <t>シオジリシ</t>
    </rPh>
    <phoneticPr fontId="5"/>
  </si>
  <si>
    <t>加美町</t>
    <rPh sb="0" eb="3">
      <t>カミマチ</t>
    </rPh>
    <phoneticPr fontId="5"/>
  </si>
  <si>
    <t>岐阜市</t>
    <rPh sb="0" eb="3">
      <t>ギフシ</t>
    </rPh>
    <phoneticPr fontId="5"/>
  </si>
  <si>
    <t>海津市</t>
    <rPh sb="0" eb="3">
      <t>カイヅシ</t>
    </rPh>
    <phoneticPr fontId="5"/>
  </si>
  <si>
    <t>静岡市</t>
    <rPh sb="0" eb="3">
      <t>シズオカシ</t>
    </rPh>
    <phoneticPr fontId="5"/>
  </si>
  <si>
    <t>秋田市</t>
    <rPh sb="0" eb="3">
      <t>アキタシ</t>
    </rPh>
    <phoneticPr fontId="5"/>
  </si>
  <si>
    <t>沼津市</t>
    <rPh sb="0" eb="3">
      <t>ヌマヅシ</t>
    </rPh>
    <phoneticPr fontId="5"/>
  </si>
  <si>
    <t>能代市</t>
    <rPh sb="0" eb="3">
      <t>ノシロシ</t>
    </rPh>
    <phoneticPr fontId="5"/>
  </si>
  <si>
    <t>磐田市</t>
    <rPh sb="0" eb="3">
      <t>イワタシ</t>
    </rPh>
    <phoneticPr fontId="5"/>
  </si>
  <si>
    <t>御殿場市</t>
    <rPh sb="0" eb="4">
      <t>ゴテンバシ</t>
    </rPh>
    <phoneticPr fontId="5"/>
  </si>
  <si>
    <t>岡崎市</t>
    <rPh sb="0" eb="3">
      <t>オカザキシ</t>
    </rPh>
    <phoneticPr fontId="5"/>
  </si>
  <si>
    <t>瀬戸市</t>
    <rPh sb="0" eb="3">
      <t>セトシ</t>
    </rPh>
    <phoneticPr fontId="5"/>
  </si>
  <si>
    <t>春日井市</t>
    <rPh sb="0" eb="4">
      <t>カスガイシ</t>
    </rPh>
    <phoneticPr fontId="5"/>
  </si>
  <si>
    <t>潟上市</t>
    <rPh sb="0" eb="3">
      <t>カタガミシ</t>
    </rPh>
    <phoneticPr fontId="5"/>
  </si>
  <si>
    <t>豊川市</t>
    <rPh sb="0" eb="3">
      <t>トヨカワシ</t>
    </rPh>
    <phoneticPr fontId="5"/>
  </si>
  <si>
    <t>津島市</t>
    <rPh sb="0" eb="3">
      <t>ツシマシ</t>
    </rPh>
    <phoneticPr fontId="5"/>
  </si>
  <si>
    <t>碧南市</t>
    <rPh sb="0" eb="3">
      <t>ヘキナンシ</t>
    </rPh>
    <phoneticPr fontId="5"/>
  </si>
  <si>
    <t>安城市</t>
    <rPh sb="0" eb="3">
      <t>アンジョウシ</t>
    </rPh>
    <phoneticPr fontId="5"/>
  </si>
  <si>
    <t>小坂町</t>
    <rPh sb="0" eb="2">
      <t>コサカ</t>
    </rPh>
    <rPh sb="2" eb="3">
      <t>マチ</t>
    </rPh>
    <phoneticPr fontId="5"/>
  </si>
  <si>
    <t>蒲郡市</t>
    <rPh sb="0" eb="3">
      <t>ガマゴオリシ</t>
    </rPh>
    <phoneticPr fontId="5"/>
  </si>
  <si>
    <t>犬山市</t>
    <rPh sb="0" eb="3">
      <t>イヌヤマシ</t>
    </rPh>
    <phoneticPr fontId="5"/>
  </si>
  <si>
    <t>江南市</t>
    <rPh sb="0" eb="3">
      <t>コウナンシ</t>
    </rPh>
    <phoneticPr fontId="5"/>
  </si>
  <si>
    <t>稲沢市</t>
    <rPh sb="0" eb="3">
      <t>イナザワシ</t>
    </rPh>
    <phoneticPr fontId="5"/>
  </si>
  <si>
    <t>東海市</t>
    <rPh sb="0" eb="3">
      <t>トウカイシ</t>
    </rPh>
    <phoneticPr fontId="5"/>
  </si>
  <si>
    <t>大府市</t>
    <rPh sb="0" eb="3">
      <t>オオブシ</t>
    </rPh>
    <phoneticPr fontId="5"/>
  </si>
  <si>
    <t>尾張旭市</t>
    <rPh sb="0" eb="4">
      <t>オワリアサヒシ</t>
    </rPh>
    <phoneticPr fontId="5"/>
  </si>
  <si>
    <t>高浜市</t>
    <rPh sb="0" eb="3">
      <t>タカハマシ</t>
    </rPh>
    <phoneticPr fontId="5"/>
  </si>
  <si>
    <t>岩倉市</t>
    <rPh sb="0" eb="3">
      <t>イワクラシ</t>
    </rPh>
    <phoneticPr fontId="5"/>
  </si>
  <si>
    <t>美郷町</t>
    <rPh sb="0" eb="2">
      <t>ミサト</t>
    </rPh>
    <rPh sb="2" eb="3">
      <t>チョウ</t>
    </rPh>
    <phoneticPr fontId="5"/>
  </si>
  <si>
    <t>田原市</t>
    <rPh sb="0" eb="3">
      <t>タハラシ</t>
    </rPh>
    <phoneticPr fontId="5"/>
  </si>
  <si>
    <t>愛西市</t>
    <rPh sb="0" eb="1">
      <t>アイ</t>
    </rPh>
    <rPh sb="1" eb="2">
      <t>ニシ</t>
    </rPh>
    <rPh sb="2" eb="3">
      <t>シ</t>
    </rPh>
    <phoneticPr fontId="5"/>
  </si>
  <si>
    <t>北名古屋市</t>
    <rPh sb="0" eb="5">
      <t>キタナゴヤシ</t>
    </rPh>
    <phoneticPr fontId="5"/>
  </si>
  <si>
    <t>山形市</t>
    <rPh sb="0" eb="3">
      <t>ヤマガタシ</t>
    </rPh>
    <phoneticPr fontId="5"/>
  </si>
  <si>
    <t>弥富市</t>
    <rPh sb="0" eb="3">
      <t>ヤトミシ</t>
    </rPh>
    <phoneticPr fontId="5"/>
  </si>
  <si>
    <t>米沢市</t>
    <rPh sb="0" eb="2">
      <t>ヨネザワ</t>
    </rPh>
    <rPh sb="2" eb="3">
      <t>シ</t>
    </rPh>
    <phoneticPr fontId="5"/>
  </si>
  <si>
    <t>あま市</t>
    <rPh sb="2" eb="3">
      <t>シ</t>
    </rPh>
    <phoneticPr fontId="5"/>
  </si>
  <si>
    <t>新庄市</t>
    <rPh sb="0" eb="2">
      <t>シンジョウ</t>
    </rPh>
    <rPh sb="2" eb="3">
      <t>シ</t>
    </rPh>
    <phoneticPr fontId="5"/>
  </si>
  <si>
    <t>東郷町</t>
    <rPh sb="0" eb="3">
      <t>トウゴウチョウ</t>
    </rPh>
    <phoneticPr fontId="5"/>
  </si>
  <si>
    <t>寒河江市</t>
    <rPh sb="0" eb="4">
      <t>サガエシ</t>
    </rPh>
    <phoneticPr fontId="5"/>
  </si>
  <si>
    <t>豊山町</t>
    <rPh sb="0" eb="3">
      <t>トヨヤマチョウ</t>
    </rPh>
    <phoneticPr fontId="5"/>
  </si>
  <si>
    <t>大治町</t>
    <rPh sb="0" eb="1">
      <t>ダイ</t>
    </rPh>
    <rPh sb="2" eb="3">
      <t>チョウ</t>
    </rPh>
    <phoneticPr fontId="5"/>
  </si>
  <si>
    <t>蟹江町</t>
    <rPh sb="0" eb="2">
      <t>カニエ</t>
    </rPh>
    <rPh sb="2" eb="3">
      <t>マチ</t>
    </rPh>
    <phoneticPr fontId="5"/>
  </si>
  <si>
    <t>幸田町</t>
    <rPh sb="0" eb="2">
      <t>コウダ</t>
    </rPh>
    <rPh sb="2" eb="3">
      <t>マチ</t>
    </rPh>
    <phoneticPr fontId="5"/>
  </si>
  <si>
    <t>天童市</t>
    <rPh sb="0" eb="3">
      <t>テンドウシ</t>
    </rPh>
    <phoneticPr fontId="5"/>
  </si>
  <si>
    <t>津市</t>
    <rPh sb="0" eb="2">
      <t>ツシ</t>
    </rPh>
    <phoneticPr fontId="5"/>
  </si>
  <si>
    <t>東根市</t>
    <rPh sb="0" eb="3">
      <t>ヒガシネシ</t>
    </rPh>
    <phoneticPr fontId="5"/>
  </si>
  <si>
    <t>桑名市</t>
    <rPh sb="0" eb="3">
      <t>クワナシ</t>
    </rPh>
    <phoneticPr fontId="5"/>
  </si>
  <si>
    <t>亀山市</t>
    <rPh sb="0" eb="3">
      <t>カメヤマシ</t>
    </rPh>
    <phoneticPr fontId="5"/>
  </si>
  <si>
    <t>彦根市</t>
    <rPh sb="0" eb="3">
      <t>ヒコネシ</t>
    </rPh>
    <phoneticPr fontId="5"/>
  </si>
  <si>
    <t>守山市</t>
    <rPh sb="0" eb="3">
      <t>モリヤマシ</t>
    </rPh>
    <phoneticPr fontId="5"/>
  </si>
  <si>
    <t>甲賀市</t>
    <rPh sb="0" eb="3">
      <t>コウカシ</t>
    </rPh>
    <phoneticPr fontId="5"/>
  </si>
  <si>
    <t>野洲市</t>
    <rPh sb="0" eb="3">
      <t>ヤスシ</t>
    </rPh>
    <phoneticPr fontId="5"/>
  </si>
  <si>
    <t>宇治市</t>
    <rPh sb="0" eb="3">
      <t>ウジシ</t>
    </rPh>
    <phoneticPr fontId="5"/>
  </si>
  <si>
    <t>向日市</t>
    <rPh sb="0" eb="2">
      <t>ムコウ</t>
    </rPh>
    <rPh sb="2" eb="3">
      <t>シ</t>
    </rPh>
    <phoneticPr fontId="5"/>
  </si>
  <si>
    <t>八幡市</t>
    <rPh sb="0" eb="3">
      <t>ヤワタシ</t>
    </rPh>
    <phoneticPr fontId="5"/>
  </si>
  <si>
    <t>南丹市</t>
    <rPh sb="0" eb="3">
      <t>ナンタンシ</t>
    </rPh>
    <phoneticPr fontId="5"/>
  </si>
  <si>
    <t>木津川市</t>
    <rPh sb="0" eb="4">
      <t>キヅガワシ</t>
    </rPh>
    <phoneticPr fontId="5"/>
  </si>
  <si>
    <t>城陽市</t>
    <rPh sb="0" eb="3">
      <t>ジョウヨウシ</t>
    </rPh>
    <phoneticPr fontId="5"/>
  </si>
  <si>
    <t>笠置町</t>
    <rPh sb="0" eb="1">
      <t>カサ</t>
    </rPh>
    <rPh sb="1" eb="2">
      <t>オ</t>
    </rPh>
    <rPh sb="2" eb="3">
      <t>マチ</t>
    </rPh>
    <phoneticPr fontId="5"/>
  </si>
  <si>
    <t>和束町</t>
    <rPh sb="0" eb="1">
      <t>ワ</t>
    </rPh>
    <rPh sb="1" eb="2">
      <t>ツカ</t>
    </rPh>
    <rPh sb="2" eb="3">
      <t>マチ</t>
    </rPh>
    <phoneticPr fontId="5"/>
  </si>
  <si>
    <t>精華町</t>
    <rPh sb="0" eb="3">
      <t>セイカチョウ</t>
    </rPh>
    <phoneticPr fontId="5"/>
  </si>
  <si>
    <t>久御山町</t>
    <rPh sb="0" eb="1">
      <t>ヒサ</t>
    </rPh>
    <rPh sb="1" eb="2">
      <t>オン</t>
    </rPh>
    <rPh sb="2" eb="3">
      <t>ヤマ</t>
    </rPh>
    <rPh sb="3" eb="4">
      <t>マチ</t>
    </rPh>
    <phoneticPr fontId="5"/>
  </si>
  <si>
    <t>宇治田原町</t>
    <rPh sb="0" eb="3">
      <t>ウジタ</t>
    </rPh>
    <rPh sb="3" eb="4">
      <t>ハラ</t>
    </rPh>
    <rPh sb="4" eb="5">
      <t>マチ</t>
    </rPh>
    <phoneticPr fontId="5"/>
  </si>
  <si>
    <t>岸和田市</t>
    <rPh sb="0" eb="4">
      <t>キシワダシ</t>
    </rPh>
    <phoneticPr fontId="5"/>
  </si>
  <si>
    <t>泉大津市</t>
    <rPh sb="0" eb="4">
      <t>イズミオオツシ</t>
    </rPh>
    <phoneticPr fontId="5"/>
  </si>
  <si>
    <t>貝塚市</t>
    <rPh sb="0" eb="3">
      <t>カイヅカシ</t>
    </rPh>
    <phoneticPr fontId="5"/>
  </si>
  <si>
    <t>泉佐野市</t>
    <rPh sb="0" eb="4">
      <t>イズミサノシ</t>
    </rPh>
    <phoneticPr fontId="5"/>
  </si>
  <si>
    <t>会津若松市</t>
    <rPh sb="0" eb="5">
      <t>アイヅワカマツシ</t>
    </rPh>
    <phoneticPr fontId="5"/>
  </si>
  <si>
    <t>富田林市</t>
    <rPh sb="0" eb="4">
      <t>トンダバヤシシ</t>
    </rPh>
    <phoneticPr fontId="5"/>
  </si>
  <si>
    <t>河内長野市</t>
    <rPh sb="0" eb="5">
      <t>カワチナガノシ</t>
    </rPh>
    <phoneticPr fontId="5"/>
  </si>
  <si>
    <t>田村市</t>
    <rPh sb="0" eb="2">
      <t>タムラ</t>
    </rPh>
    <rPh sb="2" eb="3">
      <t>シ</t>
    </rPh>
    <phoneticPr fontId="5"/>
  </si>
  <si>
    <t>和泉市</t>
    <rPh sb="0" eb="3">
      <t>イズミシ</t>
    </rPh>
    <phoneticPr fontId="5"/>
  </si>
  <si>
    <t>藤井寺市</t>
    <rPh sb="0" eb="4">
      <t>フジイデラシ</t>
    </rPh>
    <phoneticPr fontId="5"/>
  </si>
  <si>
    <t>天栄村</t>
    <rPh sb="0" eb="1">
      <t>テン</t>
    </rPh>
    <rPh sb="1" eb="2">
      <t>サカエ</t>
    </rPh>
    <rPh sb="2" eb="3">
      <t>ムラ</t>
    </rPh>
    <phoneticPr fontId="5"/>
  </si>
  <si>
    <t>泉南市</t>
    <rPh sb="0" eb="3">
      <t>センナンシ</t>
    </rPh>
    <phoneticPr fontId="5"/>
  </si>
  <si>
    <t>阪南市</t>
    <rPh sb="0" eb="3">
      <t>ハンナンシ</t>
    </rPh>
    <phoneticPr fontId="5"/>
  </si>
  <si>
    <t>能勢町</t>
    <rPh sb="0" eb="2">
      <t>ノセ</t>
    </rPh>
    <rPh sb="2" eb="3">
      <t>マチ</t>
    </rPh>
    <phoneticPr fontId="5"/>
  </si>
  <si>
    <t>忠岡町</t>
    <rPh sb="0" eb="2">
      <t>タダオカ</t>
    </rPh>
    <rPh sb="2" eb="3">
      <t>マチ</t>
    </rPh>
    <phoneticPr fontId="5"/>
  </si>
  <si>
    <t>熊取町</t>
    <rPh sb="0" eb="2">
      <t>クマトリ</t>
    </rPh>
    <rPh sb="2" eb="3">
      <t>マチ</t>
    </rPh>
    <phoneticPr fontId="5"/>
  </si>
  <si>
    <t>田尻町</t>
    <rPh sb="0" eb="2">
      <t>タジリ</t>
    </rPh>
    <rPh sb="2" eb="3">
      <t>マチ</t>
    </rPh>
    <phoneticPr fontId="5"/>
  </si>
  <si>
    <t>岬町</t>
    <rPh sb="0" eb="1">
      <t>ミサキ</t>
    </rPh>
    <rPh sb="1" eb="2">
      <t>マチ</t>
    </rPh>
    <phoneticPr fontId="5"/>
  </si>
  <si>
    <t>太子町</t>
    <rPh sb="0" eb="2">
      <t>タイシ</t>
    </rPh>
    <rPh sb="2" eb="3">
      <t>マチ</t>
    </rPh>
    <phoneticPr fontId="5"/>
  </si>
  <si>
    <t>河南町</t>
    <rPh sb="0" eb="1">
      <t>カワ</t>
    </rPh>
    <rPh sb="1" eb="2">
      <t>ミナミ</t>
    </rPh>
    <rPh sb="2" eb="3">
      <t>マチ</t>
    </rPh>
    <phoneticPr fontId="5"/>
  </si>
  <si>
    <t>千早赤阪村</t>
    <rPh sb="0" eb="5">
      <t>チハヤアカサカムラ</t>
    </rPh>
    <phoneticPr fontId="5"/>
  </si>
  <si>
    <t>明石市</t>
    <rPh sb="0" eb="3">
      <t>アカシシ</t>
    </rPh>
    <phoneticPr fontId="5"/>
  </si>
  <si>
    <t>赤穂市</t>
    <rPh sb="0" eb="3">
      <t>アコウシ</t>
    </rPh>
    <phoneticPr fontId="5"/>
  </si>
  <si>
    <t>猪名川町</t>
    <rPh sb="0" eb="3">
      <t>イナガワ</t>
    </rPh>
    <rPh sb="3" eb="4">
      <t>マチ</t>
    </rPh>
    <phoneticPr fontId="5"/>
  </si>
  <si>
    <t>西郷村</t>
    <rPh sb="0" eb="2">
      <t>サイゴウ</t>
    </rPh>
    <rPh sb="2" eb="3">
      <t>ムラ</t>
    </rPh>
    <phoneticPr fontId="5"/>
  </si>
  <si>
    <t>大和高田市</t>
    <rPh sb="0" eb="5">
      <t>ヤマトタカダシ</t>
    </rPh>
    <phoneticPr fontId="5"/>
  </si>
  <si>
    <t>中島村</t>
    <rPh sb="0" eb="2">
      <t>ナカジマ</t>
    </rPh>
    <rPh sb="2" eb="3">
      <t>ムラ</t>
    </rPh>
    <phoneticPr fontId="5"/>
  </si>
  <si>
    <t>橿原市</t>
    <rPh sb="0" eb="3">
      <t>カシハラシ</t>
    </rPh>
    <phoneticPr fontId="5"/>
  </si>
  <si>
    <t>石川町</t>
    <rPh sb="0" eb="3">
      <t>イシカワチョウ</t>
    </rPh>
    <phoneticPr fontId="5"/>
  </si>
  <si>
    <t>生駒市</t>
    <rPh sb="0" eb="3">
      <t>イコマシ</t>
    </rPh>
    <phoneticPr fontId="5"/>
  </si>
  <si>
    <t>浅川町</t>
    <rPh sb="0" eb="2">
      <t>アサカワ</t>
    </rPh>
    <rPh sb="2" eb="3">
      <t>チョウ</t>
    </rPh>
    <phoneticPr fontId="5"/>
  </si>
  <si>
    <t>香芝市</t>
    <rPh sb="0" eb="1">
      <t>カオル</t>
    </rPh>
    <rPh sb="1" eb="2">
      <t>シバ</t>
    </rPh>
    <rPh sb="2" eb="3">
      <t>シ</t>
    </rPh>
    <phoneticPr fontId="5"/>
  </si>
  <si>
    <t>葛城市</t>
    <rPh sb="0" eb="3">
      <t>カツラギシ</t>
    </rPh>
    <phoneticPr fontId="5"/>
  </si>
  <si>
    <t>御所市</t>
    <rPh sb="0" eb="2">
      <t>ゴショ</t>
    </rPh>
    <rPh sb="2" eb="3">
      <t>シ</t>
    </rPh>
    <phoneticPr fontId="5"/>
  </si>
  <si>
    <t>川内村</t>
    <rPh sb="0" eb="2">
      <t>カワウチ</t>
    </rPh>
    <rPh sb="2" eb="3">
      <t>ムラ</t>
    </rPh>
    <phoneticPr fontId="5"/>
  </si>
  <si>
    <t>平群町</t>
    <rPh sb="0" eb="1">
      <t>ヘイ</t>
    </rPh>
    <rPh sb="1" eb="2">
      <t>グン</t>
    </rPh>
    <rPh sb="2" eb="3">
      <t>マチ</t>
    </rPh>
    <phoneticPr fontId="5"/>
  </si>
  <si>
    <t>葛尾村</t>
    <rPh sb="0" eb="1">
      <t>クズ</t>
    </rPh>
    <rPh sb="1" eb="3">
      <t>オムラ</t>
    </rPh>
    <phoneticPr fontId="5"/>
  </si>
  <si>
    <t>三郷町</t>
    <rPh sb="0" eb="2">
      <t>ミサト</t>
    </rPh>
    <rPh sb="2" eb="3">
      <t>マチ</t>
    </rPh>
    <phoneticPr fontId="5"/>
  </si>
  <si>
    <t>斑鳩町</t>
    <rPh sb="0" eb="2">
      <t>イカルガ</t>
    </rPh>
    <rPh sb="2" eb="3">
      <t>マチ</t>
    </rPh>
    <phoneticPr fontId="5"/>
  </si>
  <si>
    <t>沼田市</t>
    <rPh sb="0" eb="3">
      <t>ヌマタシ</t>
    </rPh>
    <phoneticPr fontId="5"/>
  </si>
  <si>
    <t>安堵町</t>
    <rPh sb="0" eb="2">
      <t>アンド</t>
    </rPh>
    <rPh sb="2" eb="3">
      <t>マチ</t>
    </rPh>
    <phoneticPr fontId="5"/>
  </si>
  <si>
    <t>上野村</t>
    <rPh sb="0" eb="2">
      <t>ウエノ</t>
    </rPh>
    <rPh sb="2" eb="3">
      <t>ムラ</t>
    </rPh>
    <phoneticPr fontId="5"/>
  </si>
  <si>
    <t>上牧町</t>
    <rPh sb="0" eb="3">
      <t>カミマキマチ</t>
    </rPh>
    <phoneticPr fontId="5"/>
  </si>
  <si>
    <t>南牧村</t>
    <rPh sb="0" eb="3">
      <t>ミナミマキムラ</t>
    </rPh>
    <phoneticPr fontId="5"/>
  </si>
  <si>
    <t>王寺町</t>
    <rPh sb="0" eb="1">
      <t>オウ</t>
    </rPh>
    <rPh sb="1" eb="2">
      <t>テラ</t>
    </rPh>
    <rPh sb="2" eb="3">
      <t>マチ</t>
    </rPh>
    <phoneticPr fontId="5"/>
  </si>
  <si>
    <t>長野原町</t>
    <rPh sb="0" eb="4">
      <t>ナガノハラマチ</t>
    </rPh>
    <phoneticPr fontId="5"/>
  </si>
  <si>
    <t>広陵町</t>
    <rPh sb="0" eb="2">
      <t>コウリョウ</t>
    </rPh>
    <rPh sb="2" eb="3">
      <t>マチ</t>
    </rPh>
    <phoneticPr fontId="5"/>
  </si>
  <si>
    <t>嬬恋村</t>
    <rPh sb="0" eb="3">
      <t>ツマゴイムラ</t>
    </rPh>
    <phoneticPr fontId="5"/>
  </si>
  <si>
    <t>河合町</t>
    <rPh sb="0" eb="2">
      <t>カワイ</t>
    </rPh>
    <rPh sb="2" eb="3">
      <t>マチ</t>
    </rPh>
    <phoneticPr fontId="5"/>
  </si>
  <si>
    <t>草津町</t>
    <rPh sb="0" eb="2">
      <t>クサツ</t>
    </rPh>
    <rPh sb="2" eb="3">
      <t>マチ</t>
    </rPh>
    <phoneticPr fontId="5"/>
  </si>
  <si>
    <t>和歌山市</t>
    <rPh sb="0" eb="4">
      <t>ワカヤマシ</t>
    </rPh>
    <phoneticPr fontId="5"/>
  </si>
  <si>
    <t>橋本市</t>
    <rPh sb="0" eb="2">
      <t>ハシモト</t>
    </rPh>
    <rPh sb="2" eb="3">
      <t>シ</t>
    </rPh>
    <phoneticPr fontId="5"/>
  </si>
  <si>
    <t>紀の川市</t>
    <rPh sb="0" eb="1">
      <t>キ</t>
    </rPh>
    <rPh sb="2" eb="4">
      <t>カワシ</t>
    </rPh>
    <phoneticPr fontId="5"/>
  </si>
  <si>
    <t>川場村</t>
    <rPh sb="0" eb="3">
      <t>カワバムラ</t>
    </rPh>
    <phoneticPr fontId="5"/>
  </si>
  <si>
    <t>岩出市</t>
    <rPh sb="0" eb="3">
      <t>イワデシ</t>
    </rPh>
    <phoneticPr fontId="5"/>
  </si>
  <si>
    <t>みなかみ町</t>
    <rPh sb="4" eb="5">
      <t>マチ</t>
    </rPh>
    <phoneticPr fontId="5"/>
  </si>
  <si>
    <t>かつらぎ町</t>
    <rPh sb="4" eb="5">
      <t>マチ</t>
    </rPh>
    <phoneticPr fontId="5"/>
  </si>
  <si>
    <t>高松市</t>
    <rPh sb="0" eb="3">
      <t>タカマツシ</t>
    </rPh>
    <phoneticPr fontId="5"/>
  </si>
  <si>
    <t>大野城市</t>
    <rPh sb="0" eb="4">
      <t>オオノジョウシ</t>
    </rPh>
    <phoneticPr fontId="5"/>
  </si>
  <si>
    <t>十日町市</t>
    <rPh sb="0" eb="3">
      <t>トウカマチ</t>
    </rPh>
    <rPh sb="3" eb="4">
      <t>シ</t>
    </rPh>
    <phoneticPr fontId="5"/>
  </si>
  <si>
    <t>太宰府市</t>
    <rPh sb="0" eb="4">
      <t>ダザイフシ</t>
    </rPh>
    <phoneticPr fontId="5"/>
  </si>
  <si>
    <t>見附市</t>
    <rPh sb="0" eb="3">
      <t>ミツケシ</t>
    </rPh>
    <phoneticPr fontId="5"/>
  </si>
  <si>
    <t>糸島市</t>
    <rPh sb="0" eb="2">
      <t>イトシマ</t>
    </rPh>
    <rPh sb="2" eb="3">
      <t>シ</t>
    </rPh>
    <phoneticPr fontId="5"/>
  </si>
  <si>
    <t>志免町</t>
    <rPh sb="0" eb="1">
      <t>シ</t>
    </rPh>
    <rPh sb="2" eb="3">
      <t>マチ</t>
    </rPh>
    <phoneticPr fontId="5"/>
  </si>
  <si>
    <t>新宮町</t>
    <rPh sb="0" eb="3">
      <t>シングウマチ</t>
    </rPh>
    <phoneticPr fontId="5"/>
  </si>
  <si>
    <t>粕屋町</t>
    <rPh sb="0" eb="3">
      <t>カスヤマチ</t>
    </rPh>
    <phoneticPr fontId="5"/>
  </si>
  <si>
    <t>佐賀市</t>
    <rPh sb="0" eb="3">
      <t>サガシ</t>
    </rPh>
    <phoneticPr fontId="5"/>
  </si>
  <si>
    <t>吉野ヶ里町</t>
    <rPh sb="0" eb="4">
      <t>ヨシノガリ</t>
    </rPh>
    <rPh sb="4" eb="5">
      <t>マチ</t>
    </rPh>
    <phoneticPr fontId="5"/>
  </si>
  <si>
    <t>3/100地域</t>
    <rPh sb="5" eb="7">
      <t>チイキ</t>
    </rPh>
    <phoneticPr fontId="5"/>
  </si>
  <si>
    <t>名取市</t>
    <rPh sb="0" eb="3">
      <t>ナトリシ</t>
    </rPh>
    <phoneticPr fontId="5"/>
  </si>
  <si>
    <t>村田町</t>
    <rPh sb="0" eb="3">
      <t>ムラタマチ</t>
    </rPh>
    <phoneticPr fontId="5"/>
  </si>
  <si>
    <t>利府町</t>
    <rPh sb="0" eb="3">
      <t>リフチョウ</t>
    </rPh>
    <phoneticPr fontId="5"/>
  </si>
  <si>
    <t>富士吉田市</t>
    <rPh sb="0" eb="5">
      <t>フジヨシダシ</t>
    </rPh>
    <phoneticPr fontId="5"/>
  </si>
  <si>
    <t>結城市</t>
    <rPh sb="0" eb="3">
      <t>ユウキシ</t>
    </rPh>
    <phoneticPr fontId="5"/>
  </si>
  <si>
    <t>道志村</t>
    <rPh sb="0" eb="3">
      <t>ドウシムラ</t>
    </rPh>
    <phoneticPr fontId="5"/>
  </si>
  <si>
    <t>下妻市</t>
    <rPh sb="0" eb="3">
      <t>シモツマシ</t>
    </rPh>
    <phoneticPr fontId="5"/>
  </si>
  <si>
    <t>忍野村</t>
    <rPh sb="0" eb="3">
      <t>オシノムラ</t>
    </rPh>
    <phoneticPr fontId="5"/>
  </si>
  <si>
    <t>常陸太田市</t>
    <rPh sb="0" eb="5">
      <t>ヒタチオオタシ</t>
    </rPh>
    <phoneticPr fontId="5"/>
  </si>
  <si>
    <t>山中湖村</t>
    <rPh sb="0" eb="4">
      <t>ヤマナカコムラ</t>
    </rPh>
    <phoneticPr fontId="5"/>
  </si>
  <si>
    <t>笠間市</t>
    <rPh sb="0" eb="3">
      <t>カサマシ</t>
    </rPh>
    <phoneticPr fontId="5"/>
  </si>
  <si>
    <t>鳴沢村</t>
    <rPh sb="0" eb="3">
      <t>ナルサワムラ</t>
    </rPh>
    <phoneticPr fontId="5"/>
  </si>
  <si>
    <t>鹿嶋市</t>
    <rPh sb="0" eb="3">
      <t>カシマシ</t>
    </rPh>
    <phoneticPr fontId="5"/>
  </si>
  <si>
    <t>富士河口湖町</t>
    <rPh sb="0" eb="2">
      <t>フジ</t>
    </rPh>
    <rPh sb="2" eb="6">
      <t>カワグチコマチ</t>
    </rPh>
    <phoneticPr fontId="5"/>
  </si>
  <si>
    <t>潮来市</t>
    <rPh sb="0" eb="3">
      <t>イタコシ</t>
    </rPh>
    <phoneticPr fontId="5"/>
  </si>
  <si>
    <t>筑西市</t>
    <rPh sb="0" eb="3">
      <t>チクセイシ</t>
    </rPh>
    <phoneticPr fontId="5"/>
  </si>
  <si>
    <t>桜川市</t>
    <rPh sb="0" eb="3">
      <t>サクラガワシ</t>
    </rPh>
    <phoneticPr fontId="5"/>
  </si>
  <si>
    <t>茨城町</t>
    <rPh sb="0" eb="3">
      <t>イバラキマチ</t>
    </rPh>
    <phoneticPr fontId="5"/>
  </si>
  <si>
    <t>松本市</t>
    <rPh sb="0" eb="3">
      <t>マツモトシ</t>
    </rPh>
    <phoneticPr fontId="5"/>
  </si>
  <si>
    <t>城里町</t>
    <rPh sb="0" eb="3">
      <t>シロサトマチ</t>
    </rPh>
    <phoneticPr fontId="5"/>
  </si>
  <si>
    <t>上田市</t>
    <rPh sb="0" eb="3">
      <t>ウエダシ</t>
    </rPh>
    <phoneticPr fontId="5"/>
  </si>
  <si>
    <t>八千代町</t>
    <rPh sb="0" eb="4">
      <t>ヤチヨマチ</t>
    </rPh>
    <phoneticPr fontId="5"/>
  </si>
  <si>
    <t>岡谷市</t>
    <rPh sb="0" eb="3">
      <t>オカヤシ</t>
    </rPh>
    <phoneticPr fontId="5"/>
  </si>
  <si>
    <t>栃木市</t>
    <rPh sb="0" eb="3">
      <t>トチギシ</t>
    </rPh>
    <phoneticPr fontId="5"/>
  </si>
  <si>
    <t>諏訪市</t>
    <rPh sb="0" eb="3">
      <t>スワシ</t>
    </rPh>
    <phoneticPr fontId="5"/>
  </si>
  <si>
    <t>佐野市</t>
    <rPh sb="0" eb="3">
      <t>サノシ</t>
    </rPh>
    <phoneticPr fontId="5"/>
  </si>
  <si>
    <t>須坂市</t>
    <rPh sb="0" eb="3">
      <t>スザカシ</t>
    </rPh>
    <phoneticPr fontId="5"/>
  </si>
  <si>
    <t>鹿沼市</t>
    <rPh sb="0" eb="3">
      <t>カヌマシ</t>
    </rPh>
    <phoneticPr fontId="5"/>
  </si>
  <si>
    <t>小諸市</t>
    <rPh sb="0" eb="3">
      <t>コモロシ</t>
    </rPh>
    <phoneticPr fontId="5"/>
  </si>
  <si>
    <t>日光市</t>
    <rPh sb="0" eb="3">
      <t>ニッコウシ</t>
    </rPh>
    <phoneticPr fontId="5"/>
  </si>
  <si>
    <t>伊那市</t>
    <rPh sb="0" eb="3">
      <t>イナシ</t>
    </rPh>
    <phoneticPr fontId="5"/>
  </si>
  <si>
    <t>小山市</t>
    <rPh sb="0" eb="3">
      <t>オヤマシ</t>
    </rPh>
    <phoneticPr fontId="5"/>
  </si>
  <si>
    <t>駒ヶ根市</t>
    <rPh sb="0" eb="3">
      <t>コマガネ</t>
    </rPh>
    <rPh sb="3" eb="4">
      <t>シ</t>
    </rPh>
    <phoneticPr fontId="5"/>
  </si>
  <si>
    <t>真岡市</t>
    <rPh sb="0" eb="3">
      <t>モオカシ</t>
    </rPh>
    <phoneticPr fontId="5"/>
  </si>
  <si>
    <t>中野市</t>
    <rPh sb="0" eb="3">
      <t>ナカノシ</t>
    </rPh>
    <phoneticPr fontId="5"/>
  </si>
  <si>
    <t>上三川町</t>
    <rPh sb="0" eb="1">
      <t>ウエ</t>
    </rPh>
    <rPh sb="1" eb="3">
      <t>ミカワ</t>
    </rPh>
    <rPh sb="3" eb="4">
      <t>マチ</t>
    </rPh>
    <phoneticPr fontId="5"/>
  </si>
  <si>
    <t>大町市</t>
    <rPh sb="0" eb="3">
      <t>オオマチシ</t>
    </rPh>
    <phoneticPr fontId="5"/>
  </si>
  <si>
    <t>芳賀町</t>
    <rPh sb="0" eb="2">
      <t>ハガ</t>
    </rPh>
    <rPh sb="2" eb="3">
      <t>マチ</t>
    </rPh>
    <phoneticPr fontId="5"/>
  </si>
  <si>
    <t>壬生町</t>
    <rPh sb="0" eb="3">
      <t>ミブマチ</t>
    </rPh>
    <phoneticPr fontId="5"/>
  </si>
  <si>
    <t>茅野市</t>
    <rPh sb="0" eb="3">
      <t>チノシ</t>
    </rPh>
    <phoneticPr fontId="5"/>
  </si>
  <si>
    <t>前橋市</t>
    <rPh sb="0" eb="3">
      <t>マエバシシ</t>
    </rPh>
    <phoneticPr fontId="5"/>
  </si>
  <si>
    <t>桐生市</t>
    <rPh sb="0" eb="3">
      <t>キリュウシ</t>
    </rPh>
    <phoneticPr fontId="5"/>
  </si>
  <si>
    <t>佐久市</t>
    <rPh sb="0" eb="3">
      <t>サクシ</t>
    </rPh>
    <phoneticPr fontId="5"/>
  </si>
  <si>
    <t>伊勢崎市</t>
    <rPh sb="0" eb="3">
      <t>イセサキ</t>
    </rPh>
    <rPh sb="3" eb="4">
      <t>シ</t>
    </rPh>
    <phoneticPr fontId="5"/>
  </si>
  <si>
    <t>千曲市</t>
    <rPh sb="0" eb="3">
      <t>チクマシ</t>
    </rPh>
    <phoneticPr fontId="5"/>
  </si>
  <si>
    <t>太田市</t>
    <rPh sb="0" eb="3">
      <t>オオタシ</t>
    </rPh>
    <phoneticPr fontId="5"/>
  </si>
  <si>
    <t>東御市</t>
    <rPh sb="0" eb="1">
      <t>ヒガシ</t>
    </rPh>
    <rPh sb="1" eb="2">
      <t>オン</t>
    </rPh>
    <rPh sb="2" eb="3">
      <t>シ</t>
    </rPh>
    <phoneticPr fontId="5"/>
  </si>
  <si>
    <t>安曇野市</t>
    <rPh sb="0" eb="3">
      <t>アズミノ</t>
    </rPh>
    <rPh sb="3" eb="4">
      <t>シ</t>
    </rPh>
    <phoneticPr fontId="5"/>
  </si>
  <si>
    <t>渋川市</t>
    <rPh sb="0" eb="3">
      <t>シブカワシ</t>
    </rPh>
    <phoneticPr fontId="5"/>
  </si>
  <si>
    <t>みどり市</t>
    <rPh sb="3" eb="4">
      <t>シ</t>
    </rPh>
    <phoneticPr fontId="5"/>
  </si>
  <si>
    <t>吉岡町</t>
    <rPh sb="0" eb="3">
      <t>ヨシオカマチ</t>
    </rPh>
    <phoneticPr fontId="5"/>
  </si>
  <si>
    <t>東吾妻町</t>
    <rPh sb="0" eb="1">
      <t>ヒガシ</t>
    </rPh>
    <rPh sb="1" eb="3">
      <t>アヅマ</t>
    </rPh>
    <rPh sb="3" eb="4">
      <t>マチ</t>
    </rPh>
    <phoneticPr fontId="5"/>
  </si>
  <si>
    <t>玉村町</t>
    <rPh sb="0" eb="3">
      <t>タマムラマチ</t>
    </rPh>
    <phoneticPr fontId="5"/>
  </si>
  <si>
    <t>板倉町</t>
    <rPh sb="0" eb="3">
      <t>イタクラマチ</t>
    </rPh>
    <phoneticPr fontId="5"/>
  </si>
  <si>
    <t>千代田町</t>
    <rPh sb="0" eb="4">
      <t>チヨダマチ</t>
    </rPh>
    <phoneticPr fontId="5"/>
  </si>
  <si>
    <t>大泉町</t>
    <rPh sb="0" eb="3">
      <t>オオイズミマチ</t>
    </rPh>
    <phoneticPr fontId="5"/>
  </si>
  <si>
    <t>榛東村</t>
    <rPh sb="0" eb="1">
      <t>シン</t>
    </rPh>
    <rPh sb="1" eb="2">
      <t>ヒガシ</t>
    </rPh>
    <rPh sb="2" eb="3">
      <t>ムラ</t>
    </rPh>
    <phoneticPr fontId="5"/>
  </si>
  <si>
    <t>熊谷市</t>
    <rPh sb="0" eb="3">
      <t>クマガヤシ</t>
    </rPh>
    <phoneticPr fontId="5"/>
  </si>
  <si>
    <t>日高市</t>
    <rPh sb="0" eb="3">
      <t>ヒダカシ</t>
    </rPh>
    <phoneticPr fontId="5"/>
  </si>
  <si>
    <t>毛呂山町</t>
    <rPh sb="0" eb="4">
      <t>モロヤママチ</t>
    </rPh>
    <phoneticPr fontId="5"/>
  </si>
  <si>
    <t>越生町</t>
    <rPh sb="0" eb="1">
      <t>コシ</t>
    </rPh>
    <rPh sb="1" eb="2">
      <t>ナマ</t>
    </rPh>
    <rPh sb="2" eb="3">
      <t>マチ</t>
    </rPh>
    <phoneticPr fontId="5"/>
  </si>
  <si>
    <t>嵐山町</t>
    <rPh sb="0" eb="2">
      <t>ランザン</t>
    </rPh>
    <rPh sb="2" eb="3">
      <t>マチ</t>
    </rPh>
    <phoneticPr fontId="5"/>
  </si>
  <si>
    <t>吉見町</t>
    <rPh sb="0" eb="3">
      <t>ヨシミマチ</t>
    </rPh>
    <phoneticPr fontId="5"/>
  </si>
  <si>
    <t>辰野町</t>
    <rPh sb="0" eb="2">
      <t>タツノ</t>
    </rPh>
    <rPh sb="2" eb="3">
      <t>チョウ</t>
    </rPh>
    <phoneticPr fontId="5"/>
  </si>
  <si>
    <t>鴨川市</t>
    <rPh sb="0" eb="3">
      <t>カモガワシ</t>
    </rPh>
    <phoneticPr fontId="5"/>
  </si>
  <si>
    <t>箕輪町</t>
    <rPh sb="0" eb="3">
      <t>ミノワマチ</t>
    </rPh>
    <phoneticPr fontId="5"/>
  </si>
  <si>
    <t>八街市</t>
    <rPh sb="0" eb="3">
      <t>ヤチマタシ</t>
    </rPh>
    <phoneticPr fontId="5"/>
  </si>
  <si>
    <t>飯島町</t>
    <rPh sb="0" eb="2">
      <t>イイジマ</t>
    </rPh>
    <rPh sb="2" eb="3">
      <t>マチ</t>
    </rPh>
    <phoneticPr fontId="5"/>
  </si>
  <si>
    <t>富里市</t>
    <rPh sb="0" eb="3">
      <t>トミサトシ</t>
    </rPh>
    <phoneticPr fontId="5"/>
  </si>
  <si>
    <t>南箕輪村</t>
    <rPh sb="0" eb="1">
      <t>ミナミ</t>
    </rPh>
    <rPh sb="1" eb="3">
      <t>ミノワ</t>
    </rPh>
    <rPh sb="3" eb="4">
      <t>ムラ</t>
    </rPh>
    <phoneticPr fontId="5"/>
  </si>
  <si>
    <t>山武市</t>
    <rPh sb="0" eb="3">
      <t>サンムシ</t>
    </rPh>
    <phoneticPr fontId="5"/>
  </si>
  <si>
    <t>宮田村</t>
    <rPh sb="0" eb="2">
      <t>ミヤタ</t>
    </rPh>
    <rPh sb="2" eb="3">
      <t>ムラ</t>
    </rPh>
    <phoneticPr fontId="5"/>
  </si>
  <si>
    <t>九十九里町</t>
    <rPh sb="0" eb="5">
      <t>クジュウクリマチ</t>
    </rPh>
    <phoneticPr fontId="5"/>
  </si>
  <si>
    <t>阿智村</t>
    <rPh sb="0" eb="3">
      <t>アチムラ</t>
    </rPh>
    <phoneticPr fontId="5"/>
  </si>
  <si>
    <t>芝山町</t>
    <rPh sb="0" eb="3">
      <t>シバヤママチ</t>
    </rPh>
    <phoneticPr fontId="5"/>
  </si>
  <si>
    <t>平谷村</t>
    <rPh sb="0" eb="2">
      <t>ヒラタニ</t>
    </rPh>
    <rPh sb="2" eb="3">
      <t>ムラ</t>
    </rPh>
    <phoneticPr fontId="5"/>
  </si>
  <si>
    <t>根羽村</t>
    <rPh sb="0" eb="1">
      <t>ネ</t>
    </rPh>
    <rPh sb="1" eb="2">
      <t>ハネ</t>
    </rPh>
    <rPh sb="2" eb="3">
      <t>ムラ</t>
    </rPh>
    <phoneticPr fontId="5"/>
  </si>
  <si>
    <t>武蔵村山市</t>
    <rPh sb="0" eb="5">
      <t>ムサシムラヤマシ</t>
    </rPh>
    <phoneticPr fontId="5"/>
  </si>
  <si>
    <t>下條村</t>
    <rPh sb="0" eb="3">
      <t>シモジョウムラ</t>
    </rPh>
    <phoneticPr fontId="5"/>
  </si>
  <si>
    <t>瑞穂町</t>
    <rPh sb="0" eb="3">
      <t>ミズホマチ</t>
    </rPh>
    <phoneticPr fontId="5"/>
  </si>
  <si>
    <t>売木村</t>
    <rPh sb="0" eb="1">
      <t>ウ</t>
    </rPh>
    <rPh sb="1" eb="2">
      <t>キ</t>
    </rPh>
    <rPh sb="2" eb="3">
      <t>ムラ</t>
    </rPh>
    <phoneticPr fontId="5"/>
  </si>
  <si>
    <t>箱根町</t>
    <rPh sb="0" eb="3">
      <t>ハコネマチ</t>
    </rPh>
    <phoneticPr fontId="5"/>
  </si>
  <si>
    <t>大鹿村</t>
    <rPh sb="0" eb="2">
      <t>オオシカ</t>
    </rPh>
    <rPh sb="2" eb="3">
      <t>ムラ</t>
    </rPh>
    <phoneticPr fontId="5"/>
  </si>
  <si>
    <t>新潟市</t>
    <rPh sb="0" eb="3">
      <t>ニイガタシ</t>
    </rPh>
    <phoneticPr fontId="5"/>
  </si>
  <si>
    <t>上松町</t>
    <rPh sb="0" eb="3">
      <t>カミマツチョウ</t>
    </rPh>
    <phoneticPr fontId="5"/>
  </si>
  <si>
    <t>木祖村</t>
    <rPh sb="0" eb="3">
      <t>キソムラ</t>
    </rPh>
    <phoneticPr fontId="5"/>
  </si>
  <si>
    <t>王滝村</t>
    <rPh sb="0" eb="3">
      <t>オウタキムラ</t>
    </rPh>
    <phoneticPr fontId="5"/>
  </si>
  <si>
    <t>大桑村</t>
    <rPh sb="0" eb="3">
      <t>オオクワムラ</t>
    </rPh>
    <phoneticPr fontId="5"/>
  </si>
  <si>
    <t>木曽町</t>
    <rPh sb="0" eb="2">
      <t>キソ</t>
    </rPh>
    <rPh sb="2" eb="3">
      <t>チョウ</t>
    </rPh>
    <phoneticPr fontId="5"/>
  </si>
  <si>
    <t>舟橋村</t>
    <rPh sb="0" eb="3">
      <t>フナハシムラ</t>
    </rPh>
    <phoneticPr fontId="5"/>
  </si>
  <si>
    <t>金沢市</t>
    <rPh sb="0" eb="3">
      <t>カナザワシ</t>
    </rPh>
    <phoneticPr fontId="5"/>
  </si>
  <si>
    <t>津幡町</t>
    <rPh sb="0" eb="3">
      <t>ツバタマチ</t>
    </rPh>
    <phoneticPr fontId="5"/>
  </si>
  <si>
    <t>内灘町</t>
    <rPh sb="0" eb="3">
      <t>ウチナダマチ</t>
    </rPh>
    <phoneticPr fontId="5"/>
  </si>
  <si>
    <t>福井市</t>
    <rPh sb="0" eb="3">
      <t>フクイシ</t>
    </rPh>
    <phoneticPr fontId="5"/>
  </si>
  <si>
    <t>南アルプス市</t>
    <rPh sb="0" eb="1">
      <t>ミナミ</t>
    </rPh>
    <rPh sb="5" eb="6">
      <t>シ</t>
    </rPh>
    <phoneticPr fontId="5"/>
  </si>
  <si>
    <t>甲斐市</t>
    <rPh sb="0" eb="3">
      <t>カイシ</t>
    </rPh>
    <phoneticPr fontId="5"/>
  </si>
  <si>
    <t>上野原市</t>
    <rPh sb="0" eb="4">
      <t>ウエノハラシ</t>
    </rPh>
    <phoneticPr fontId="5"/>
  </si>
  <si>
    <t>中央市</t>
    <rPh sb="0" eb="2">
      <t>チュウオウ</t>
    </rPh>
    <rPh sb="2" eb="3">
      <t>シ</t>
    </rPh>
    <phoneticPr fontId="5"/>
  </si>
  <si>
    <t>市川三郷町</t>
    <rPh sb="0" eb="2">
      <t>イチカワ</t>
    </rPh>
    <rPh sb="2" eb="4">
      <t>ミサト</t>
    </rPh>
    <rPh sb="4" eb="5">
      <t>マチ</t>
    </rPh>
    <phoneticPr fontId="5"/>
  </si>
  <si>
    <t>早川町</t>
    <rPh sb="0" eb="2">
      <t>ハヤカワ</t>
    </rPh>
    <rPh sb="2" eb="3">
      <t>マチ</t>
    </rPh>
    <phoneticPr fontId="5"/>
  </si>
  <si>
    <t>身延町</t>
    <rPh sb="0" eb="2">
      <t>ミノブ</t>
    </rPh>
    <rPh sb="2" eb="3">
      <t>マチ</t>
    </rPh>
    <phoneticPr fontId="5"/>
  </si>
  <si>
    <t>南部町</t>
    <rPh sb="0" eb="2">
      <t>ナンブ</t>
    </rPh>
    <rPh sb="2" eb="3">
      <t>マチ</t>
    </rPh>
    <phoneticPr fontId="5"/>
  </si>
  <si>
    <t>昭和町</t>
    <rPh sb="0" eb="2">
      <t>ショウワ</t>
    </rPh>
    <rPh sb="2" eb="3">
      <t>マチ</t>
    </rPh>
    <phoneticPr fontId="5"/>
  </si>
  <si>
    <t>富士河口湖町</t>
    <rPh sb="0" eb="2">
      <t>フジ</t>
    </rPh>
    <rPh sb="2" eb="5">
      <t>カワグチコ</t>
    </rPh>
    <rPh sb="5" eb="6">
      <t>マチ</t>
    </rPh>
    <phoneticPr fontId="5"/>
  </si>
  <si>
    <t>道志村</t>
    <rPh sb="0" eb="1">
      <t>ドウ</t>
    </rPh>
    <rPh sb="1" eb="2">
      <t>シ</t>
    </rPh>
    <rPh sb="2" eb="3">
      <t>ムラ</t>
    </rPh>
    <phoneticPr fontId="5"/>
  </si>
  <si>
    <t>飯田市</t>
    <rPh sb="0" eb="3">
      <t>イイダシ</t>
    </rPh>
    <phoneticPr fontId="5"/>
  </si>
  <si>
    <t>郡上市</t>
    <rPh sb="0" eb="3">
      <t>グジョウシ</t>
    </rPh>
    <phoneticPr fontId="5"/>
  </si>
  <si>
    <t>安芸太田町</t>
    <rPh sb="0" eb="5">
      <t>アキオオタチョウ</t>
    </rPh>
    <phoneticPr fontId="5"/>
  </si>
  <si>
    <t>長和町</t>
    <rPh sb="0" eb="3">
      <t>ナガワマチ</t>
    </rPh>
    <phoneticPr fontId="5"/>
  </si>
  <si>
    <t>下諏訪町</t>
    <rPh sb="0" eb="4">
      <t>シモスワマチ</t>
    </rPh>
    <phoneticPr fontId="5"/>
  </si>
  <si>
    <t>辰野町</t>
    <rPh sb="0" eb="3">
      <t>タツノマチ</t>
    </rPh>
    <phoneticPr fontId="5"/>
  </si>
  <si>
    <t>木曽町</t>
    <rPh sb="0" eb="3">
      <t>キソマチ</t>
    </rPh>
    <phoneticPr fontId="5"/>
  </si>
  <si>
    <t>南箕輪村</t>
    <rPh sb="0" eb="4">
      <t>ミナミミノワムラ</t>
    </rPh>
    <phoneticPr fontId="5"/>
  </si>
  <si>
    <t>朝日村</t>
    <rPh sb="0" eb="2">
      <t>アサヒ</t>
    </rPh>
    <rPh sb="2" eb="3">
      <t>ムラ</t>
    </rPh>
    <phoneticPr fontId="5"/>
  </si>
  <si>
    <t>筑北村</t>
    <rPh sb="0" eb="1">
      <t>ツク</t>
    </rPh>
    <rPh sb="1" eb="3">
      <t>キタムラ</t>
    </rPh>
    <phoneticPr fontId="5"/>
  </si>
  <si>
    <t>大垣市</t>
    <rPh sb="0" eb="3">
      <t>オオガキシ</t>
    </rPh>
    <phoneticPr fontId="5"/>
  </si>
  <si>
    <t>多治見市</t>
    <rPh sb="0" eb="4">
      <t>タジミシ</t>
    </rPh>
    <phoneticPr fontId="5"/>
  </si>
  <si>
    <t>関市</t>
    <rPh sb="0" eb="2">
      <t>セキシ</t>
    </rPh>
    <phoneticPr fontId="5"/>
  </si>
  <si>
    <t>羽島市</t>
    <rPh sb="0" eb="3">
      <t>ハシマシ</t>
    </rPh>
    <phoneticPr fontId="5"/>
  </si>
  <si>
    <t>美濃加茂市</t>
    <rPh sb="0" eb="5">
      <t>ミノカモシ</t>
    </rPh>
    <phoneticPr fontId="5"/>
  </si>
  <si>
    <t>土岐市</t>
    <rPh sb="0" eb="3">
      <t>トキシ</t>
    </rPh>
    <phoneticPr fontId="5"/>
  </si>
  <si>
    <t>各務原市</t>
    <rPh sb="0" eb="4">
      <t>カガミハラシ</t>
    </rPh>
    <phoneticPr fontId="5"/>
  </si>
  <si>
    <t>可児市</t>
    <rPh sb="0" eb="2">
      <t>カニ</t>
    </rPh>
    <rPh sb="2" eb="3">
      <t>シ</t>
    </rPh>
    <phoneticPr fontId="5"/>
  </si>
  <si>
    <t>瑞穂市</t>
    <rPh sb="0" eb="3">
      <t>ミズホシ</t>
    </rPh>
    <phoneticPr fontId="5"/>
  </si>
  <si>
    <t>本巣市</t>
    <rPh sb="0" eb="2">
      <t>モトス</t>
    </rPh>
    <rPh sb="2" eb="3">
      <t>シ</t>
    </rPh>
    <phoneticPr fontId="5"/>
  </si>
  <si>
    <t>岐南町</t>
    <rPh sb="0" eb="2">
      <t>ギナン</t>
    </rPh>
    <rPh sb="2" eb="3">
      <t>チョウ</t>
    </rPh>
    <phoneticPr fontId="5"/>
  </si>
  <si>
    <t>笠松町</t>
    <rPh sb="0" eb="2">
      <t>カサマツ</t>
    </rPh>
    <rPh sb="2" eb="3">
      <t>マチ</t>
    </rPh>
    <phoneticPr fontId="5"/>
  </si>
  <si>
    <t>神戸町</t>
    <rPh sb="0" eb="2">
      <t>コウベ</t>
    </rPh>
    <rPh sb="2" eb="3">
      <t>マチ</t>
    </rPh>
    <phoneticPr fontId="5"/>
  </si>
  <si>
    <t>安八町</t>
    <rPh sb="0" eb="1">
      <t>ヤス</t>
    </rPh>
    <rPh sb="1" eb="2">
      <t>ハチ</t>
    </rPh>
    <rPh sb="2" eb="3">
      <t>マチ</t>
    </rPh>
    <phoneticPr fontId="5"/>
  </si>
  <si>
    <t>北方町</t>
    <rPh sb="0" eb="2">
      <t>ホッポウ</t>
    </rPh>
    <rPh sb="2" eb="3">
      <t>マチ</t>
    </rPh>
    <phoneticPr fontId="5"/>
  </si>
  <si>
    <t>坂祝町</t>
    <rPh sb="0" eb="1">
      <t>サカ</t>
    </rPh>
    <rPh sb="1" eb="2">
      <t>イワ</t>
    </rPh>
    <rPh sb="2" eb="3">
      <t>マチ</t>
    </rPh>
    <phoneticPr fontId="5"/>
  </si>
  <si>
    <t>八百津町</t>
    <rPh sb="0" eb="3">
      <t>ヤオツ</t>
    </rPh>
    <rPh sb="3" eb="4">
      <t>チョウ</t>
    </rPh>
    <phoneticPr fontId="5"/>
  </si>
  <si>
    <t>御嵩町</t>
    <rPh sb="0" eb="1">
      <t>オン</t>
    </rPh>
    <rPh sb="1" eb="2">
      <t>タカ</t>
    </rPh>
    <rPh sb="2" eb="3">
      <t>マチ</t>
    </rPh>
    <phoneticPr fontId="5"/>
  </si>
  <si>
    <t>浜松市</t>
    <rPh sb="0" eb="3">
      <t>ハママツシ</t>
    </rPh>
    <phoneticPr fontId="5"/>
  </si>
  <si>
    <t>三島市</t>
    <rPh sb="0" eb="3">
      <t>ミシマシ</t>
    </rPh>
    <phoneticPr fontId="5"/>
  </si>
  <si>
    <t>富士宮市</t>
    <rPh sb="0" eb="4">
      <t>フジノミヤシ</t>
    </rPh>
    <phoneticPr fontId="5"/>
  </si>
  <si>
    <t>島田市</t>
    <rPh sb="0" eb="3">
      <t>シマダシ</t>
    </rPh>
    <phoneticPr fontId="5"/>
  </si>
  <si>
    <t>富士市</t>
    <rPh sb="0" eb="3">
      <t>フジシ</t>
    </rPh>
    <phoneticPr fontId="5"/>
  </si>
  <si>
    <t>焼津市</t>
    <rPh sb="0" eb="3">
      <t>ヤイヅシ</t>
    </rPh>
    <phoneticPr fontId="5"/>
  </si>
  <si>
    <t>掛川市</t>
    <rPh sb="0" eb="3">
      <t>カケガワシ</t>
    </rPh>
    <phoneticPr fontId="5"/>
  </si>
  <si>
    <t>藤枝市</t>
    <rPh sb="0" eb="3">
      <t>フジエダシ</t>
    </rPh>
    <phoneticPr fontId="5"/>
  </si>
  <si>
    <t>袋井市</t>
    <rPh sb="0" eb="3">
      <t>フクロイシ</t>
    </rPh>
    <phoneticPr fontId="5"/>
  </si>
  <si>
    <t>湖西市</t>
    <rPh sb="0" eb="2">
      <t>コセイ</t>
    </rPh>
    <rPh sb="2" eb="3">
      <t>シ</t>
    </rPh>
    <phoneticPr fontId="5"/>
  </si>
  <si>
    <t>函南町</t>
    <rPh sb="0" eb="2">
      <t>カンナミ</t>
    </rPh>
    <rPh sb="2" eb="3">
      <t>チョウ</t>
    </rPh>
    <phoneticPr fontId="5"/>
  </si>
  <si>
    <t>長泉町</t>
    <rPh sb="0" eb="2">
      <t>ナガイズミ</t>
    </rPh>
    <rPh sb="2" eb="3">
      <t>マチ</t>
    </rPh>
    <phoneticPr fontId="5"/>
  </si>
  <si>
    <t>小山町</t>
    <rPh sb="0" eb="2">
      <t>オヤマ</t>
    </rPh>
    <rPh sb="2" eb="3">
      <t>マチ</t>
    </rPh>
    <phoneticPr fontId="5"/>
  </si>
  <si>
    <t>川根本町</t>
    <rPh sb="0" eb="2">
      <t>カワネ</t>
    </rPh>
    <rPh sb="2" eb="4">
      <t>ホンチョウ</t>
    </rPh>
    <phoneticPr fontId="5"/>
  </si>
  <si>
    <t>豊橋市</t>
    <rPh sb="0" eb="3">
      <t>トヨハシシ</t>
    </rPh>
    <phoneticPr fontId="5"/>
  </si>
  <si>
    <t>一宮市</t>
    <rPh sb="0" eb="3">
      <t>イチノミヤシ</t>
    </rPh>
    <phoneticPr fontId="5"/>
  </si>
  <si>
    <t>半田市</t>
    <rPh sb="0" eb="3">
      <t>ハンダシ</t>
    </rPh>
    <phoneticPr fontId="5"/>
  </si>
  <si>
    <t>常滑市</t>
    <rPh sb="0" eb="3">
      <t>トコナメシ</t>
    </rPh>
    <phoneticPr fontId="5"/>
  </si>
  <si>
    <t>小牧市</t>
    <rPh sb="0" eb="3">
      <t>コマキシ</t>
    </rPh>
    <phoneticPr fontId="5"/>
  </si>
  <si>
    <t>新城市</t>
    <rPh sb="0" eb="2">
      <t>シンジョウ</t>
    </rPh>
    <rPh sb="2" eb="3">
      <t>シ</t>
    </rPh>
    <phoneticPr fontId="5"/>
  </si>
  <si>
    <t>大口町</t>
    <rPh sb="0" eb="2">
      <t>オオクチ</t>
    </rPh>
    <rPh sb="2" eb="3">
      <t>マチ</t>
    </rPh>
    <phoneticPr fontId="5"/>
  </si>
  <si>
    <t>扶桑町</t>
    <rPh sb="0" eb="2">
      <t>フソウ</t>
    </rPh>
    <rPh sb="2" eb="3">
      <t>マチ</t>
    </rPh>
    <phoneticPr fontId="5"/>
  </si>
  <si>
    <t>東浦町</t>
    <rPh sb="0" eb="2">
      <t>ヒガシウラ</t>
    </rPh>
    <rPh sb="2" eb="3">
      <t>マチ</t>
    </rPh>
    <phoneticPr fontId="5"/>
  </si>
  <si>
    <t>武豊町</t>
    <rPh sb="0" eb="2">
      <t>タケトヨ</t>
    </rPh>
    <rPh sb="2" eb="3">
      <t>マチ</t>
    </rPh>
    <phoneticPr fontId="5"/>
  </si>
  <si>
    <t>飛島村</t>
    <rPh sb="0" eb="3">
      <t>トビシマムラ</t>
    </rPh>
    <phoneticPr fontId="5"/>
  </si>
  <si>
    <t>名張市</t>
    <rPh sb="0" eb="3">
      <t>ナバリシ</t>
    </rPh>
    <phoneticPr fontId="5"/>
  </si>
  <si>
    <t>いなべ市</t>
    <rPh sb="3" eb="4">
      <t>シ</t>
    </rPh>
    <phoneticPr fontId="5"/>
  </si>
  <si>
    <t>伊賀市</t>
    <rPh sb="0" eb="3">
      <t>イガシ</t>
    </rPh>
    <phoneticPr fontId="5"/>
  </si>
  <si>
    <t>木曽岬町</t>
    <rPh sb="0" eb="2">
      <t>キソ</t>
    </rPh>
    <rPh sb="2" eb="3">
      <t>ミサキ</t>
    </rPh>
    <rPh sb="3" eb="4">
      <t>マチ</t>
    </rPh>
    <phoneticPr fontId="5"/>
  </si>
  <si>
    <t>東員町</t>
    <rPh sb="0" eb="2">
      <t>トウイン</t>
    </rPh>
    <rPh sb="2" eb="3">
      <t>マチ</t>
    </rPh>
    <phoneticPr fontId="5"/>
  </si>
  <si>
    <t>菰野町</t>
    <rPh sb="0" eb="2">
      <t>コモノ</t>
    </rPh>
    <rPh sb="2" eb="3">
      <t>マチ</t>
    </rPh>
    <phoneticPr fontId="5"/>
  </si>
  <si>
    <t>川越町</t>
    <rPh sb="0" eb="2">
      <t>カワゴエ</t>
    </rPh>
    <rPh sb="2" eb="3">
      <t>マチ</t>
    </rPh>
    <phoneticPr fontId="5"/>
  </si>
  <si>
    <t>湖南市</t>
    <rPh sb="0" eb="3">
      <t>コナンシ</t>
    </rPh>
    <phoneticPr fontId="5"/>
  </si>
  <si>
    <t>高島市</t>
    <rPh sb="0" eb="2">
      <t>タカシマ</t>
    </rPh>
    <rPh sb="2" eb="3">
      <t>シ</t>
    </rPh>
    <phoneticPr fontId="5"/>
  </si>
  <si>
    <t>東近江市</t>
    <rPh sb="0" eb="4">
      <t>ヒガシオウミシ</t>
    </rPh>
    <phoneticPr fontId="5"/>
  </si>
  <si>
    <t>米原市</t>
    <rPh sb="0" eb="3">
      <t>マイバラシ</t>
    </rPh>
    <phoneticPr fontId="5"/>
  </si>
  <si>
    <t>日野町</t>
    <rPh sb="0" eb="2">
      <t>ヒノ</t>
    </rPh>
    <rPh sb="2" eb="3">
      <t>マチ</t>
    </rPh>
    <phoneticPr fontId="5"/>
  </si>
  <si>
    <t>竜王町</t>
    <rPh sb="0" eb="2">
      <t>リュウオウ</t>
    </rPh>
    <rPh sb="2" eb="3">
      <t>マチ</t>
    </rPh>
    <phoneticPr fontId="5"/>
  </si>
  <si>
    <t>愛荘町</t>
    <rPh sb="0" eb="1">
      <t>アイ</t>
    </rPh>
    <rPh sb="1" eb="2">
      <t>ソウ</t>
    </rPh>
    <rPh sb="2" eb="3">
      <t>マチ</t>
    </rPh>
    <phoneticPr fontId="5"/>
  </si>
  <si>
    <t>多賀町</t>
    <rPh sb="0" eb="2">
      <t>タガ</t>
    </rPh>
    <rPh sb="2" eb="3">
      <t>マチ</t>
    </rPh>
    <phoneticPr fontId="5"/>
  </si>
  <si>
    <t>大山崎町</t>
    <rPh sb="0" eb="2">
      <t>オオヤマ</t>
    </rPh>
    <rPh sb="2" eb="3">
      <t>ザキ</t>
    </rPh>
    <rPh sb="3" eb="4">
      <t>マチ</t>
    </rPh>
    <phoneticPr fontId="5"/>
  </si>
  <si>
    <t>南山城村</t>
    <rPh sb="0" eb="1">
      <t>ミナミ</t>
    </rPh>
    <rPh sb="1" eb="3">
      <t>ヤマシロ</t>
    </rPh>
    <rPh sb="3" eb="4">
      <t>ムラ</t>
    </rPh>
    <phoneticPr fontId="5"/>
  </si>
  <si>
    <t>姫路市</t>
    <rPh sb="0" eb="3">
      <t>ヒメジシ</t>
    </rPh>
    <phoneticPr fontId="5"/>
  </si>
  <si>
    <t>加古川市</t>
    <rPh sb="0" eb="4">
      <t>カコガワシ</t>
    </rPh>
    <phoneticPr fontId="5"/>
  </si>
  <si>
    <t>三木市</t>
    <rPh sb="0" eb="3">
      <t>ミキシ</t>
    </rPh>
    <phoneticPr fontId="5"/>
  </si>
  <si>
    <t>小野市</t>
    <rPh sb="0" eb="3">
      <t>オノシ</t>
    </rPh>
    <phoneticPr fontId="5"/>
  </si>
  <si>
    <t>加西市</t>
    <rPh sb="0" eb="1">
      <t>カ</t>
    </rPh>
    <rPh sb="1" eb="2">
      <t>ニシ</t>
    </rPh>
    <rPh sb="2" eb="3">
      <t>シ</t>
    </rPh>
    <phoneticPr fontId="5"/>
  </si>
  <si>
    <t>加東市</t>
    <rPh sb="0" eb="3">
      <t>カトウシ</t>
    </rPh>
    <phoneticPr fontId="5"/>
  </si>
  <si>
    <t>稲美町</t>
    <rPh sb="0" eb="1">
      <t>イネ</t>
    </rPh>
    <rPh sb="1" eb="2">
      <t>ビ</t>
    </rPh>
    <rPh sb="2" eb="3">
      <t>マチ</t>
    </rPh>
    <phoneticPr fontId="5"/>
  </si>
  <si>
    <t>播磨町</t>
    <rPh sb="0" eb="2">
      <t>ハリマ</t>
    </rPh>
    <rPh sb="2" eb="3">
      <t>マチ</t>
    </rPh>
    <phoneticPr fontId="5"/>
  </si>
  <si>
    <t>桜井市</t>
    <rPh sb="0" eb="3">
      <t>サクライシ</t>
    </rPh>
    <phoneticPr fontId="5"/>
  </si>
  <si>
    <t>五條市</t>
    <rPh sb="0" eb="3">
      <t>ゴジョウシ</t>
    </rPh>
    <phoneticPr fontId="5"/>
  </si>
  <si>
    <t>宇陀市</t>
    <rPh sb="0" eb="3">
      <t>ウダシ</t>
    </rPh>
    <phoneticPr fontId="5"/>
  </si>
  <si>
    <t>三宅町</t>
    <rPh sb="0" eb="3">
      <t>ミヤケチョウ</t>
    </rPh>
    <phoneticPr fontId="5"/>
  </si>
  <si>
    <t>田原本町</t>
    <rPh sb="0" eb="2">
      <t>タワラ</t>
    </rPh>
    <rPh sb="2" eb="4">
      <t>ホンマチ</t>
    </rPh>
    <phoneticPr fontId="5"/>
  </si>
  <si>
    <t>高取町</t>
    <rPh sb="0" eb="2">
      <t>タカトリ</t>
    </rPh>
    <rPh sb="2" eb="3">
      <t>マチ</t>
    </rPh>
    <phoneticPr fontId="5"/>
  </si>
  <si>
    <t>吉野町</t>
    <rPh sb="0" eb="3">
      <t>ヨシノチョウ</t>
    </rPh>
    <phoneticPr fontId="5"/>
  </si>
  <si>
    <t>山添村</t>
    <rPh sb="0" eb="3">
      <t>ヤマゾエムラ</t>
    </rPh>
    <phoneticPr fontId="5"/>
  </si>
  <si>
    <t>曽爾村</t>
    <rPh sb="0" eb="2">
      <t>ソニ</t>
    </rPh>
    <rPh sb="2" eb="3">
      <t>ムラ</t>
    </rPh>
    <phoneticPr fontId="5"/>
  </si>
  <si>
    <t>明日香村</t>
    <rPh sb="0" eb="4">
      <t>アスカムラ</t>
    </rPh>
    <phoneticPr fontId="5"/>
  </si>
  <si>
    <t>岡山市</t>
    <rPh sb="0" eb="3">
      <t>オカヤマシ</t>
    </rPh>
    <phoneticPr fontId="5"/>
  </si>
  <si>
    <t>玉野市</t>
    <rPh sb="0" eb="3">
      <t>タマノシ</t>
    </rPh>
    <phoneticPr fontId="5"/>
  </si>
  <si>
    <t>備前市</t>
    <rPh sb="0" eb="3">
      <t>ビゼンシ</t>
    </rPh>
    <phoneticPr fontId="5"/>
  </si>
  <si>
    <t>呉市</t>
    <rPh sb="0" eb="2">
      <t>クレシ</t>
    </rPh>
    <phoneticPr fontId="5"/>
  </si>
  <si>
    <t>竹原市</t>
    <rPh sb="0" eb="3">
      <t>タケハラシ</t>
    </rPh>
    <phoneticPr fontId="5"/>
  </si>
  <si>
    <t>三原市</t>
    <rPh sb="0" eb="3">
      <t>ミハラシ</t>
    </rPh>
    <phoneticPr fontId="5"/>
  </si>
  <si>
    <t>東広島市</t>
    <rPh sb="0" eb="4">
      <t>ヒガシヒロシマシ</t>
    </rPh>
    <phoneticPr fontId="5"/>
  </si>
  <si>
    <t>廿日市市</t>
    <rPh sb="0" eb="4">
      <t>ハツカイチシ</t>
    </rPh>
    <phoneticPr fontId="5"/>
  </si>
  <si>
    <t>安芸高田市</t>
    <rPh sb="0" eb="2">
      <t>アキ</t>
    </rPh>
    <rPh sb="2" eb="5">
      <t>タカダシ</t>
    </rPh>
    <phoneticPr fontId="5"/>
  </si>
  <si>
    <t>熊野町</t>
    <rPh sb="0" eb="3">
      <t>クマノチョウ</t>
    </rPh>
    <phoneticPr fontId="5"/>
  </si>
  <si>
    <t>世羅町</t>
    <rPh sb="0" eb="3">
      <t>セラチョウ</t>
    </rPh>
    <phoneticPr fontId="5"/>
  </si>
  <si>
    <t>海田町</t>
    <rPh sb="0" eb="3">
      <t>カイタチョウ</t>
    </rPh>
    <phoneticPr fontId="5"/>
  </si>
  <si>
    <t>坂町</t>
    <rPh sb="0" eb="2">
      <t>サカチョウ</t>
    </rPh>
    <phoneticPr fontId="5"/>
  </si>
  <si>
    <t>岩国市</t>
    <rPh sb="0" eb="3">
      <t>イワクニシ</t>
    </rPh>
    <phoneticPr fontId="5"/>
  </si>
  <si>
    <t>周南市</t>
    <rPh sb="0" eb="3">
      <t>シュウナンシ</t>
    </rPh>
    <phoneticPr fontId="5"/>
  </si>
  <si>
    <t>坂出市</t>
    <rPh sb="0" eb="3">
      <t>サカイデシ</t>
    </rPh>
    <phoneticPr fontId="5"/>
  </si>
  <si>
    <t>さぬき市</t>
    <rPh sb="3" eb="4">
      <t>シ</t>
    </rPh>
    <phoneticPr fontId="5"/>
  </si>
  <si>
    <t>三木町</t>
    <rPh sb="0" eb="3">
      <t>ミキチョウ</t>
    </rPh>
    <phoneticPr fontId="5"/>
  </si>
  <si>
    <t>綾川町</t>
    <rPh sb="0" eb="2">
      <t>アヤカワ</t>
    </rPh>
    <rPh sb="2" eb="3">
      <t>チョウ</t>
    </rPh>
    <phoneticPr fontId="5"/>
  </si>
  <si>
    <t>北九州市</t>
    <rPh sb="0" eb="4">
      <t>キタキュウシュウシ</t>
    </rPh>
    <phoneticPr fontId="5"/>
  </si>
  <si>
    <t>飯塚市</t>
    <rPh sb="0" eb="3">
      <t>イイヅカシ</t>
    </rPh>
    <phoneticPr fontId="5"/>
  </si>
  <si>
    <t>筑紫野市</t>
    <rPh sb="0" eb="4">
      <t>チクシノシ</t>
    </rPh>
    <phoneticPr fontId="5"/>
  </si>
  <si>
    <t>古賀市</t>
    <rPh sb="0" eb="3">
      <t>コガシ</t>
    </rPh>
    <phoneticPr fontId="5"/>
  </si>
  <si>
    <t>宮若市</t>
    <rPh sb="0" eb="3">
      <t>ミヤワカシ</t>
    </rPh>
    <phoneticPr fontId="5"/>
  </si>
  <si>
    <t>宇美町</t>
    <rPh sb="0" eb="3">
      <t>ウミマチ</t>
    </rPh>
    <phoneticPr fontId="5"/>
  </si>
  <si>
    <t>篠栗町</t>
    <rPh sb="0" eb="1">
      <t>シノ</t>
    </rPh>
    <rPh sb="1" eb="2">
      <t>クリ</t>
    </rPh>
    <rPh sb="2" eb="3">
      <t>マチ</t>
    </rPh>
    <phoneticPr fontId="5"/>
  </si>
  <si>
    <t>須惠町</t>
    <rPh sb="0" eb="3">
      <t>スエマチ</t>
    </rPh>
    <phoneticPr fontId="5"/>
  </si>
  <si>
    <t>久山町</t>
    <rPh sb="0" eb="3">
      <t>ヒサヤママチ</t>
    </rPh>
    <phoneticPr fontId="5"/>
  </si>
  <si>
    <t>鳥栖市</t>
    <rPh sb="0" eb="3">
      <t>トスシ</t>
    </rPh>
    <phoneticPr fontId="5"/>
  </si>
  <si>
    <t>長崎市</t>
    <rPh sb="0" eb="3">
      <t>ナガサキシ</t>
    </rPh>
    <phoneticPr fontId="5"/>
  </si>
  <si>
    <t>袖ケ浦市</t>
    <phoneticPr fontId="5"/>
  </si>
  <si>
    <t>龍ケ崎市</t>
    <phoneticPr fontId="5"/>
  </si>
  <si>
    <t>十和田市</t>
    <rPh sb="0" eb="4">
      <t>トワダシ</t>
    </rPh>
    <phoneticPr fontId="5"/>
  </si>
  <si>
    <t>北斗市</t>
    <rPh sb="0" eb="2">
      <t>ホクト</t>
    </rPh>
    <rPh sb="2" eb="3">
      <t>シ</t>
    </rPh>
    <phoneticPr fontId="5"/>
  </si>
  <si>
    <t>鎌ケ谷市</t>
    <phoneticPr fontId="5"/>
  </si>
  <si>
    <t>金ケ崎町</t>
    <phoneticPr fontId="5"/>
  </si>
  <si>
    <t>亀岡市</t>
    <rPh sb="0" eb="2">
      <t>カメオカ</t>
    </rPh>
    <rPh sb="2" eb="3">
      <t>シ</t>
    </rPh>
    <phoneticPr fontId="5"/>
  </si>
  <si>
    <t>高畠町</t>
    <phoneticPr fontId="5"/>
  </si>
  <si>
    <t>四條畷市</t>
    <phoneticPr fontId="5"/>
  </si>
  <si>
    <t>塩竈市</t>
    <phoneticPr fontId="5"/>
  </si>
  <si>
    <t>大多喜町</t>
    <phoneticPr fontId="5"/>
  </si>
  <si>
    <t>井手町</t>
    <rPh sb="0" eb="2">
      <t>イデ</t>
    </rPh>
    <phoneticPr fontId="5"/>
  </si>
  <si>
    <t>徳島市</t>
    <rPh sb="0" eb="3">
      <t>トクシマシ</t>
    </rPh>
    <phoneticPr fontId="5"/>
  </si>
  <si>
    <t>鳴門市</t>
    <rPh sb="0" eb="3">
      <t>ナルトシ</t>
    </rPh>
    <phoneticPr fontId="5"/>
  </si>
  <si>
    <t>小松島市</t>
    <rPh sb="0" eb="4">
      <t>コマツシマシ</t>
    </rPh>
    <phoneticPr fontId="5"/>
  </si>
  <si>
    <t>阿南市</t>
    <rPh sb="0" eb="3">
      <t>アナンシ</t>
    </rPh>
    <phoneticPr fontId="5"/>
  </si>
  <si>
    <t>美馬市</t>
    <rPh sb="0" eb="3">
      <t>ミマシ</t>
    </rPh>
    <phoneticPr fontId="5"/>
  </si>
  <si>
    <t>勝浦町</t>
    <rPh sb="0" eb="2">
      <t>カツウラ</t>
    </rPh>
    <rPh sb="2" eb="3">
      <t>マチ</t>
    </rPh>
    <phoneticPr fontId="5"/>
  </si>
  <si>
    <t>松茂町</t>
    <rPh sb="0" eb="2">
      <t>マツシゲ</t>
    </rPh>
    <rPh sb="2" eb="3">
      <t>チョウ</t>
    </rPh>
    <phoneticPr fontId="5"/>
  </si>
  <si>
    <t>北島町</t>
    <rPh sb="0" eb="2">
      <t>キタジマ</t>
    </rPh>
    <rPh sb="2" eb="3">
      <t>マチ</t>
    </rPh>
    <phoneticPr fontId="5"/>
  </si>
  <si>
    <t>藍住町</t>
    <rPh sb="0" eb="2">
      <t>アイズミ</t>
    </rPh>
    <rPh sb="2" eb="3">
      <t>マチ</t>
    </rPh>
    <phoneticPr fontId="5"/>
  </si>
  <si>
    <t>Ver.3.1.2 一部の市町村で自動計算が正しく表示されない事象を修正</t>
    <phoneticPr fontId="5"/>
  </si>
  <si>
    <t>2017.11.10</t>
    <phoneticPr fontId="5"/>
  </si>
  <si>
    <t>現状は平成30年度（当初）に固定</t>
    <phoneticPr fontId="5"/>
  </si>
  <si>
    <t>５　特定加算部分</t>
    <rPh sb="2" eb="4">
      <t>トクテイ</t>
    </rPh>
    <rPh sb="4" eb="6">
      <t>カサン</t>
    </rPh>
    <rPh sb="6" eb="8">
      <t>ブブン</t>
    </rPh>
    <phoneticPr fontId="5"/>
  </si>
  <si>
    <t>　（１）処遇改善等加算Ⅱ</t>
    <rPh sb="4" eb="6">
      <t>ショグウ</t>
    </rPh>
    <rPh sb="6" eb="8">
      <t>カイゼン</t>
    </rPh>
    <rPh sb="8" eb="9">
      <t>トウ</t>
    </rPh>
    <rPh sb="9" eb="11">
      <t>カサン</t>
    </rPh>
    <phoneticPr fontId="5"/>
  </si>
  <si>
    <t>　処遇改善等加算Ⅱを適用する場合は「A」または「B」を選択</t>
    <rPh sb="1" eb="3">
      <t>ショグウ</t>
    </rPh>
    <rPh sb="3" eb="5">
      <t>カイゼン</t>
    </rPh>
    <rPh sb="5" eb="6">
      <t>トウ</t>
    </rPh>
    <rPh sb="6" eb="8">
      <t>カサン</t>
    </rPh>
    <rPh sb="10" eb="12">
      <t>テキヨウ</t>
    </rPh>
    <rPh sb="14" eb="16">
      <t>バアイ</t>
    </rPh>
    <rPh sb="27" eb="29">
      <t>センタク</t>
    </rPh>
    <phoneticPr fontId="5"/>
  </si>
  <si>
    <t>処遇改善等加算Ⅱ</t>
    <rPh sb="0" eb="2">
      <t>ショグウ</t>
    </rPh>
    <rPh sb="2" eb="4">
      <t>カイゼン</t>
    </rPh>
    <rPh sb="4" eb="5">
      <t>トウ</t>
    </rPh>
    <rPh sb="5" eb="7">
      <t>カサン</t>
    </rPh>
    <phoneticPr fontId="5"/>
  </si>
  <si>
    <t>A</t>
    <phoneticPr fontId="5"/>
  </si>
  <si>
    <t>B</t>
    <phoneticPr fontId="5"/>
  </si>
  <si>
    <t>なし</t>
    <phoneticPr fontId="5"/>
  </si>
  <si>
    <t>特定加算部分</t>
    <rPh sb="0" eb="2">
      <t>トクテイ</t>
    </rPh>
    <rPh sb="2" eb="4">
      <t>カサン</t>
    </rPh>
    <rPh sb="4" eb="6">
      <t>ブブン</t>
    </rPh>
    <phoneticPr fontId="5"/>
  </si>
  <si>
    <t>処遇改善等加算Ⅱ</t>
    <rPh sb="0" eb="2">
      <t>ショグウ</t>
    </rPh>
    <rPh sb="2" eb="4">
      <t>カイゼン</t>
    </rPh>
    <rPh sb="4" eb="5">
      <t>トウ</t>
    </rPh>
    <rPh sb="5" eb="7">
      <t>カサン</t>
    </rPh>
    <phoneticPr fontId="5"/>
  </si>
  <si>
    <t>　処遇改善等加算Ⅰ</t>
    <phoneticPr fontId="5"/>
  </si>
  <si>
    <t>基本額/処遇改善等加算Ⅰ</t>
    <rPh sb="0" eb="3">
      <t>キホンガク</t>
    </rPh>
    <rPh sb="4" eb="6">
      <t>ショグウ</t>
    </rPh>
    <rPh sb="6" eb="8">
      <t>カイゼン</t>
    </rPh>
    <rPh sb="8" eb="9">
      <t>トウ</t>
    </rPh>
    <rPh sb="9" eb="11">
      <t>カサン</t>
    </rPh>
    <phoneticPr fontId="5"/>
  </si>
  <si>
    <t>処遇改善等加算Ⅰ</t>
    <rPh sb="0" eb="7">
      <t>ショグウカイゼントウカサン</t>
    </rPh>
    <phoneticPr fontId="5"/>
  </si>
  <si>
    <t>基本額
＋処遇改善等加算Ⅰ</t>
    <rPh sb="0" eb="3">
      <t>キホンガク</t>
    </rPh>
    <phoneticPr fontId="5"/>
  </si>
  <si>
    <t>須恵町</t>
    <rPh sb="0" eb="2">
      <t>スエ</t>
    </rPh>
    <phoneticPr fontId="5"/>
  </si>
  <si>
    <t>Ａ：処遇改善等加算Ⅱ－①</t>
    <rPh sb="6" eb="7">
      <t>トウ</t>
    </rPh>
    <phoneticPr fontId="5"/>
  </si>
  <si>
    <t>※１　各月初日の利用子どもの単価に加算
※２　Ａ若しくはＢのいずれかとする
　　　</t>
    <rPh sb="3" eb="5">
      <t>カクツキ</t>
    </rPh>
    <rPh sb="5" eb="7">
      <t>ショニチ</t>
    </rPh>
    <rPh sb="8" eb="10">
      <t>リヨウ</t>
    </rPh>
    <rPh sb="10" eb="11">
      <t>コ</t>
    </rPh>
    <rPh sb="14" eb="16">
      <t>タンカ</t>
    </rPh>
    <rPh sb="17" eb="19">
      <t>カサン</t>
    </rPh>
    <phoneticPr fontId="5"/>
  </si>
  <si>
    <t>Ｂ：処遇改善等加算Ⅱ－②</t>
    <rPh sb="6" eb="7">
      <t>トウ</t>
    </rPh>
    <phoneticPr fontId="5"/>
  </si>
  <si>
    <t>第三者評価受審加算</t>
    <rPh sb="0" eb="3">
      <t>ダイサンシャ</t>
    </rPh>
    <rPh sb="3" eb="5">
      <t>ヒョウカ</t>
    </rPh>
    <rPh sb="5" eb="7">
      <t>ジュシン</t>
    </rPh>
    <rPh sb="7" eb="9">
      <t>カサン</t>
    </rPh>
    <phoneticPr fontId="5"/>
  </si>
  <si>
    <t>※３月初日の利用子どもの単価に加算</t>
    <rPh sb="3" eb="5">
      <t>ショニチ</t>
    </rPh>
    <rPh sb="6" eb="8">
      <t>リヨウ</t>
    </rPh>
    <rPh sb="8" eb="9">
      <t>コ</t>
    </rPh>
    <phoneticPr fontId="6"/>
  </si>
  <si>
    <t>　月曜日から土曜日までのうち特定の日において、保育認定こどもが利用しない日が</t>
    <rPh sb="1" eb="4">
      <t>ゲツヨウビ</t>
    </rPh>
    <rPh sb="6" eb="9">
      <t>ドヨウビ</t>
    </rPh>
    <rPh sb="14" eb="16">
      <t>トクテイ</t>
    </rPh>
    <rPh sb="17" eb="18">
      <t>ヒ</t>
    </rPh>
    <rPh sb="23" eb="25">
      <t>ホイク</t>
    </rPh>
    <rPh sb="25" eb="27">
      <t>ニンテイ</t>
    </rPh>
    <rPh sb="31" eb="33">
      <t>リヨウ</t>
    </rPh>
    <rPh sb="36" eb="37">
      <t>ヒ</t>
    </rPh>
    <phoneticPr fontId="5"/>
  </si>
  <si>
    <t>その月の特定の日に保育を行わない日数</t>
    <rPh sb="2" eb="3">
      <t>ツキ</t>
    </rPh>
    <rPh sb="4" eb="6">
      <t>トクテイ</t>
    </rPh>
    <rPh sb="7" eb="8">
      <t>ヒ</t>
    </rPh>
    <rPh sb="9" eb="11">
      <t>ホイク</t>
    </rPh>
    <rPh sb="12" eb="13">
      <t>オコナ</t>
    </rPh>
    <rPh sb="16" eb="18">
      <t>ニッスウ</t>
    </rPh>
    <phoneticPr fontId="5"/>
  </si>
  <si>
    <t>　</t>
    <phoneticPr fontId="5"/>
  </si>
  <si>
    <t>特定の曜日に保育を行わない場合（週当たりの保育を行わない日数）</t>
    <rPh sb="16" eb="17">
      <t>シュウ</t>
    </rPh>
    <rPh sb="17" eb="18">
      <t>ア</t>
    </rPh>
    <rPh sb="21" eb="23">
      <t>ホイク</t>
    </rPh>
    <rPh sb="24" eb="25">
      <t>オコナ</t>
    </rPh>
    <rPh sb="28" eb="30">
      <t>ニッスウ</t>
    </rPh>
    <phoneticPr fontId="5"/>
  </si>
  <si>
    <t>予め決まっている場合は「あり」を選択</t>
    <rPh sb="16" eb="18">
      <t>センタク</t>
    </rPh>
    <phoneticPr fontId="5"/>
  </si>
  <si>
    <t>H31修正
金額は単価（月額分）において計算</t>
    <rPh sb="3" eb="5">
      <t>シュウセイ</t>
    </rPh>
    <rPh sb="6" eb="8">
      <t>キンガク</t>
    </rPh>
    <rPh sb="9" eb="11">
      <t>タンカ</t>
    </rPh>
    <rPh sb="12" eb="14">
      <t>ゲツガク</t>
    </rPh>
    <rPh sb="14" eb="15">
      <t>ブン</t>
    </rPh>
    <rPh sb="20" eb="22">
      <t>ケイサン</t>
    </rPh>
    <phoneticPr fontId="5"/>
  </si>
  <si>
    <t>丹波篠山市</t>
    <rPh sb="0" eb="2">
      <t>タンバ</t>
    </rPh>
    <rPh sb="2" eb="4">
      <t>ササヤマ</t>
    </rPh>
    <phoneticPr fontId="5"/>
  </si>
  <si>
    <t>＋</t>
    <phoneticPr fontId="5"/>
  </si>
  <si>
    <t>3/100
地域</t>
    <phoneticPr fontId="6"/>
  </si>
  <si>
    <t>6/100
地域</t>
    <phoneticPr fontId="6"/>
  </si>
  <si>
    <t>10/100
地域</t>
    <phoneticPr fontId="6"/>
  </si>
  <si>
    <t>16/100
地域</t>
    <phoneticPr fontId="6"/>
  </si>
  <si>
    <t>処遇改善等
加算Ⅰ</t>
    <phoneticPr fontId="5"/>
  </si>
  <si>
    <t>'保育単価表'!E</t>
    <phoneticPr fontId="5"/>
  </si>
  <si>
    <t>'保育単価表'!E</t>
    <phoneticPr fontId="5"/>
  </si>
  <si>
    <t>31当初</t>
    <rPh sb="2" eb="4">
      <t>トウショ</t>
    </rPh>
    <phoneticPr fontId="5"/>
  </si>
  <si>
    <t>31補正</t>
    <rPh sb="2" eb="4">
      <t>ホセイ</t>
    </rPh>
    <phoneticPr fontId="5"/>
  </si>
  <si>
    <t>Ver.3.3.0 をリリース（平成３１年度４月～９月用）</t>
    <rPh sb="16" eb="18">
      <t>ヘイセイ</t>
    </rPh>
    <rPh sb="20" eb="22">
      <t>ネンド</t>
    </rPh>
    <rPh sb="23" eb="24">
      <t>ガツ</t>
    </rPh>
    <rPh sb="26" eb="27">
      <t>ガツ</t>
    </rPh>
    <rPh sb="27" eb="28">
      <t>ヨウ</t>
    </rPh>
    <phoneticPr fontId="5"/>
  </si>
  <si>
    <t>Ver.3.4.0 をリリース（令和元年度１０月～用）</t>
    <rPh sb="16" eb="18">
      <t>レイワ</t>
    </rPh>
    <rPh sb="18" eb="20">
      <t>ガンネン</t>
    </rPh>
    <rPh sb="20" eb="21">
      <t>ド</t>
    </rPh>
    <rPh sb="23" eb="24">
      <t>ガツ</t>
    </rPh>
    <rPh sb="25" eb="26">
      <t>ヨウ</t>
    </rPh>
    <phoneticPr fontId="5"/>
  </si>
  <si>
    <t>那珂川市</t>
    <rPh sb="3" eb="4">
      <t>シ</t>
    </rPh>
    <phoneticPr fontId="5"/>
  </si>
  <si>
    <t>2019.10.9</t>
    <phoneticPr fontId="5"/>
  </si>
  <si>
    <t>秩父別町</t>
    <phoneticPr fontId="5"/>
  </si>
  <si>
    <t>雨竜町</t>
    <phoneticPr fontId="5"/>
  </si>
  <si>
    <t>北竜町</t>
    <phoneticPr fontId="5"/>
  </si>
  <si>
    <t>沼田町</t>
    <phoneticPr fontId="5"/>
  </si>
  <si>
    <t>幌加内町</t>
    <phoneticPr fontId="5"/>
  </si>
  <si>
    <t>美幌町</t>
    <phoneticPr fontId="5"/>
  </si>
  <si>
    <t>津別町</t>
    <phoneticPr fontId="5"/>
  </si>
  <si>
    <t>大空町</t>
    <phoneticPr fontId="5"/>
  </si>
  <si>
    <t>訓子府町</t>
    <phoneticPr fontId="5"/>
  </si>
  <si>
    <t>置戸町</t>
    <phoneticPr fontId="5"/>
  </si>
  <si>
    <t>佐呂間町</t>
    <phoneticPr fontId="5"/>
  </si>
  <si>
    <t>音更町</t>
    <phoneticPr fontId="5"/>
  </si>
  <si>
    <t>鰺ヶ沢町</t>
    <phoneticPr fontId="5"/>
  </si>
  <si>
    <r>
      <t>10/100</t>
    </r>
    <r>
      <rPr>
        <sz val="11"/>
        <color indexed="8"/>
        <rFont val="ＭＳ Ｐゴシック"/>
        <family val="3"/>
        <charset val="128"/>
      </rPr>
      <t>地域</t>
    </r>
    <phoneticPr fontId="5"/>
  </si>
  <si>
    <t>由仁町</t>
    <phoneticPr fontId="5"/>
  </si>
  <si>
    <t>長沼町</t>
    <phoneticPr fontId="5"/>
  </si>
  <si>
    <t>利尻富士町</t>
    <phoneticPr fontId="5"/>
  </si>
  <si>
    <t>壮瞥町</t>
    <phoneticPr fontId="5"/>
  </si>
  <si>
    <t>岩手町</t>
    <phoneticPr fontId="5"/>
  </si>
  <si>
    <t>西和賀町</t>
    <phoneticPr fontId="5"/>
  </si>
  <si>
    <t>金ケ崎町</t>
    <phoneticPr fontId="5"/>
  </si>
  <si>
    <t>住田町</t>
    <phoneticPr fontId="5"/>
  </si>
  <si>
    <t>10/100地域</t>
    <rPh sb="6" eb="8">
      <t>チイキ</t>
    </rPh>
    <phoneticPr fontId="5"/>
  </si>
  <si>
    <t>上小阿仁村</t>
    <phoneticPr fontId="5"/>
  </si>
  <si>
    <t>山辺町</t>
    <phoneticPr fontId="5"/>
  </si>
  <si>
    <t>中山町</t>
    <phoneticPr fontId="5"/>
  </si>
  <si>
    <t>大石田町</t>
    <phoneticPr fontId="5"/>
  </si>
  <si>
    <t>金山町</t>
    <phoneticPr fontId="5"/>
  </si>
  <si>
    <t>川西町</t>
    <phoneticPr fontId="5"/>
  </si>
  <si>
    <t>小国町</t>
    <phoneticPr fontId="5"/>
  </si>
  <si>
    <t>白鷹町</t>
    <phoneticPr fontId="5"/>
  </si>
  <si>
    <t>飯豊町</t>
    <phoneticPr fontId="5"/>
  </si>
  <si>
    <t>大玉村</t>
    <phoneticPr fontId="5"/>
  </si>
  <si>
    <t>下郷町</t>
    <phoneticPr fontId="5"/>
  </si>
  <si>
    <t>檜枝岐村</t>
    <phoneticPr fontId="5"/>
  </si>
  <si>
    <t>只見町</t>
    <phoneticPr fontId="5"/>
  </si>
  <si>
    <t>南会津町</t>
    <phoneticPr fontId="5"/>
  </si>
  <si>
    <t>飯舘村</t>
    <phoneticPr fontId="5"/>
  </si>
  <si>
    <t>阿賀町</t>
    <phoneticPr fontId="5"/>
  </si>
  <si>
    <t>湯沢町</t>
    <phoneticPr fontId="5"/>
  </si>
  <si>
    <t>津南町</t>
    <phoneticPr fontId="5"/>
  </si>
  <si>
    <t>池田町</t>
    <phoneticPr fontId="5"/>
  </si>
  <si>
    <t>小菅村</t>
    <phoneticPr fontId="5"/>
  </si>
  <si>
    <t>丹波山村</t>
    <phoneticPr fontId="5"/>
  </si>
  <si>
    <t>軽井沢町</t>
    <phoneticPr fontId="5"/>
  </si>
  <si>
    <t>御代田町</t>
    <phoneticPr fontId="5"/>
  </si>
  <si>
    <t>立科町</t>
    <phoneticPr fontId="5"/>
  </si>
  <si>
    <t>青木村</t>
    <phoneticPr fontId="5"/>
  </si>
  <si>
    <t>長和町</t>
    <phoneticPr fontId="5"/>
  </si>
  <si>
    <t>下諏訪町</t>
    <phoneticPr fontId="5"/>
  </si>
  <si>
    <t>富士見町</t>
    <phoneticPr fontId="5"/>
  </si>
  <si>
    <t>原村</t>
    <phoneticPr fontId="5"/>
  </si>
  <si>
    <t>松川村</t>
    <phoneticPr fontId="5"/>
  </si>
  <si>
    <t>白馬村</t>
    <phoneticPr fontId="5"/>
  </si>
  <si>
    <t>小谷村</t>
    <phoneticPr fontId="5"/>
  </si>
  <si>
    <t>坂城町</t>
    <phoneticPr fontId="5"/>
  </si>
  <si>
    <t>小布施町</t>
    <phoneticPr fontId="5"/>
  </si>
  <si>
    <t>高山村</t>
    <phoneticPr fontId="5"/>
  </si>
  <si>
    <t>山ノ内町</t>
    <phoneticPr fontId="5"/>
  </si>
  <si>
    <t>木島平村</t>
    <phoneticPr fontId="5"/>
  </si>
  <si>
    <t>野沢温泉村</t>
    <phoneticPr fontId="5"/>
  </si>
  <si>
    <t>信濃町</t>
    <phoneticPr fontId="5"/>
  </si>
  <si>
    <t>小川村</t>
    <phoneticPr fontId="5"/>
  </si>
  <si>
    <t>飯綱町</t>
    <phoneticPr fontId="5"/>
  </si>
  <si>
    <t>栄村</t>
    <phoneticPr fontId="5"/>
  </si>
  <si>
    <t>新庄村</t>
    <phoneticPr fontId="5"/>
  </si>
  <si>
    <t>6/100地域</t>
    <rPh sb="5" eb="7">
      <t>チイキ</t>
    </rPh>
    <phoneticPr fontId="5"/>
  </si>
  <si>
    <t>⑫</t>
    <phoneticPr fontId="5"/>
  </si>
  <si>
    <t>12/100
地域</t>
    <phoneticPr fontId="6"/>
  </si>
  <si>
    <t>20/100
地域</t>
    <phoneticPr fontId="6"/>
  </si>
  <si>
    <t>⑨</t>
    <phoneticPr fontId="5"/>
  </si>
  <si>
    <t>⑧</t>
    <phoneticPr fontId="5"/>
  </si>
  <si>
    <t>⑥</t>
    <phoneticPr fontId="5"/>
  </si>
  <si>
    <t>⑤</t>
    <phoneticPr fontId="5"/>
  </si>
  <si>
    <t>④</t>
    <phoneticPr fontId="5"/>
  </si>
  <si>
    <t>③</t>
    <phoneticPr fontId="5"/>
  </si>
  <si>
    <t>特定の日に
保育を行わない場合</t>
    <rPh sb="0" eb="2">
      <t>トクテイ</t>
    </rPh>
    <rPh sb="3" eb="4">
      <t>ヒ</t>
    </rPh>
    <rPh sb="6" eb="8">
      <t>ホイク</t>
    </rPh>
    <rPh sb="9" eb="10">
      <t>オコナ</t>
    </rPh>
    <rPh sb="13" eb="15">
      <t>バアイ</t>
    </rPh>
    <phoneticPr fontId="5"/>
  </si>
  <si>
    <t>　（１）特定の日に保育を行わない場合</t>
    <rPh sb="4" eb="6">
      <t>トクテイ</t>
    </rPh>
    <rPh sb="7" eb="8">
      <t>ヒ</t>
    </rPh>
    <rPh sb="9" eb="11">
      <t>ホイク</t>
    </rPh>
    <rPh sb="12" eb="13">
      <t>オコナ</t>
    </rPh>
    <rPh sb="16" eb="18">
      <t>バアイ</t>
    </rPh>
    <phoneticPr fontId="5"/>
  </si>
  <si>
    <t>袖ケ浦市</t>
    <phoneticPr fontId="5"/>
  </si>
  <si>
    <r>
      <t>15/100</t>
    </r>
    <r>
      <rPr>
        <sz val="11"/>
        <color indexed="8"/>
        <rFont val="ＭＳ Ｐゴシック"/>
        <family val="3"/>
        <charset val="128"/>
      </rPr>
      <t>地域</t>
    </r>
    <phoneticPr fontId="5"/>
  </si>
  <si>
    <r>
      <t>15/100</t>
    </r>
    <r>
      <rPr>
        <sz val="11"/>
        <color indexed="8"/>
        <rFont val="ＭＳ Ｐゴシック"/>
        <family val="3"/>
        <charset val="128"/>
      </rPr>
      <t>地域</t>
    </r>
    <phoneticPr fontId="5"/>
  </si>
  <si>
    <r>
      <t>15/100</t>
    </r>
    <r>
      <rPr>
        <sz val="11"/>
        <color indexed="8"/>
        <rFont val="ＭＳ Ｐゴシック"/>
        <family val="3"/>
        <charset val="128"/>
      </rPr>
      <t>地域</t>
    </r>
    <phoneticPr fontId="5"/>
  </si>
  <si>
    <r>
      <t>15/100</t>
    </r>
    <r>
      <rPr>
        <sz val="11"/>
        <color indexed="8"/>
        <rFont val="ＭＳ Ｐゴシック"/>
        <family val="3"/>
        <charset val="128"/>
      </rPr>
      <t>地域</t>
    </r>
    <phoneticPr fontId="5"/>
  </si>
  <si>
    <r>
      <t>15/100</t>
    </r>
    <r>
      <rPr>
        <sz val="11"/>
        <color indexed="8"/>
        <rFont val="ＭＳ Ｐゴシック"/>
        <family val="3"/>
        <charset val="128"/>
      </rPr>
      <t>地域</t>
    </r>
    <phoneticPr fontId="5"/>
  </si>
  <si>
    <r>
      <t>15/100</t>
    </r>
    <r>
      <rPr>
        <sz val="11"/>
        <color rgb="FFFF0000"/>
        <rFont val="ＭＳ Ｐゴシック"/>
        <family val="3"/>
        <charset val="128"/>
      </rPr>
      <t>地域</t>
    </r>
    <phoneticPr fontId="5"/>
  </si>
  <si>
    <r>
      <t>15/100</t>
    </r>
    <r>
      <rPr>
        <sz val="11"/>
        <color indexed="8"/>
        <rFont val="ＭＳ Ｐゴシック"/>
        <family val="3"/>
        <charset val="128"/>
      </rPr>
      <t>地域</t>
    </r>
    <phoneticPr fontId="5"/>
  </si>
  <si>
    <r>
      <t>15/100</t>
    </r>
    <r>
      <rPr>
        <sz val="11"/>
        <color indexed="8"/>
        <rFont val="ＭＳ Ｐゴシック"/>
        <family val="3"/>
        <charset val="128"/>
      </rPr>
      <t>地域</t>
    </r>
    <phoneticPr fontId="5"/>
  </si>
  <si>
    <r>
      <t>12/100</t>
    </r>
    <r>
      <rPr>
        <sz val="11"/>
        <color indexed="8"/>
        <rFont val="ＭＳ Ｐゴシック"/>
        <family val="3"/>
        <charset val="128"/>
      </rPr>
      <t>地域</t>
    </r>
    <phoneticPr fontId="5"/>
  </si>
  <si>
    <r>
      <t>12/100</t>
    </r>
    <r>
      <rPr>
        <sz val="11"/>
        <color indexed="8"/>
        <rFont val="ＭＳ Ｐゴシック"/>
        <family val="3"/>
        <charset val="128"/>
      </rPr>
      <t>地域</t>
    </r>
    <phoneticPr fontId="5"/>
  </si>
  <si>
    <r>
      <t>12/100</t>
    </r>
    <r>
      <rPr>
        <sz val="11"/>
        <color indexed="8"/>
        <rFont val="ＭＳ Ｐゴシック"/>
        <family val="3"/>
        <charset val="128"/>
      </rPr>
      <t>地域</t>
    </r>
    <phoneticPr fontId="5"/>
  </si>
  <si>
    <r>
      <t>12/100</t>
    </r>
    <r>
      <rPr>
        <sz val="11"/>
        <color indexed="8"/>
        <rFont val="ＭＳ Ｐゴシック"/>
        <family val="3"/>
        <charset val="128"/>
      </rPr>
      <t>地域</t>
    </r>
    <phoneticPr fontId="5"/>
  </si>
  <si>
    <t>龍ケ崎市</t>
    <phoneticPr fontId="5"/>
  </si>
  <si>
    <r>
      <t>10/100</t>
    </r>
    <r>
      <rPr>
        <sz val="11"/>
        <color indexed="8"/>
        <rFont val="ＭＳ Ｐゴシック"/>
        <family val="3"/>
        <charset val="128"/>
      </rPr>
      <t>地域</t>
    </r>
    <phoneticPr fontId="5"/>
  </si>
  <si>
    <r>
      <t>10/100</t>
    </r>
    <r>
      <rPr>
        <sz val="11"/>
        <color indexed="8"/>
        <rFont val="ＭＳ Ｐゴシック"/>
        <family val="3"/>
        <charset val="128"/>
      </rPr>
      <t>地域</t>
    </r>
    <phoneticPr fontId="5"/>
  </si>
  <si>
    <r>
      <t>10/100</t>
    </r>
    <r>
      <rPr>
        <sz val="11"/>
        <color indexed="8"/>
        <rFont val="ＭＳ Ｐゴシック"/>
        <family val="3"/>
        <charset val="128"/>
      </rPr>
      <t>地域</t>
    </r>
    <phoneticPr fontId="5"/>
  </si>
  <si>
    <r>
      <t>10/100</t>
    </r>
    <r>
      <rPr>
        <sz val="11"/>
        <color indexed="8"/>
        <rFont val="ＭＳ Ｐゴシック"/>
        <family val="3"/>
        <charset val="128"/>
      </rPr>
      <t>地域</t>
    </r>
    <phoneticPr fontId="5"/>
  </si>
  <si>
    <t>鎌ケ谷市</t>
    <phoneticPr fontId="5"/>
  </si>
  <si>
    <t>四條畷市</t>
    <phoneticPr fontId="5"/>
  </si>
  <si>
    <t>豊能町</t>
    <phoneticPr fontId="5"/>
  </si>
  <si>
    <r>
      <rPr>
        <sz val="11"/>
        <color rgb="FFFF0000"/>
        <rFont val="ＭＳ Ｐゴシック"/>
        <family val="3"/>
        <charset val="128"/>
        <scheme val="minor"/>
      </rPr>
      <t>丹波</t>
    </r>
    <r>
      <rPr>
        <sz val="11"/>
        <rFont val="明朝"/>
        <family val="3"/>
        <charset val="128"/>
      </rPr>
      <t>篠山市</t>
    </r>
    <rPh sb="0" eb="2">
      <t>タンバ</t>
    </rPh>
    <rPh sb="2" eb="5">
      <t>ササヤマシ</t>
    </rPh>
    <phoneticPr fontId="5"/>
  </si>
  <si>
    <r>
      <t>那珂川</t>
    </r>
    <r>
      <rPr>
        <sz val="11"/>
        <color rgb="FFFF0000"/>
        <rFont val="ＭＳ Ｐゴシック"/>
        <family val="3"/>
        <charset val="128"/>
        <scheme val="minor"/>
      </rPr>
      <t>市</t>
    </r>
    <rPh sb="0" eb="3">
      <t>ナカガワ</t>
    </rPh>
    <rPh sb="3" eb="4">
      <t>シ</t>
    </rPh>
    <phoneticPr fontId="5"/>
  </si>
  <si>
    <t>塩竈市</t>
    <phoneticPr fontId="5"/>
  </si>
  <si>
    <t>大多喜町</t>
    <phoneticPr fontId="5"/>
  </si>
  <si>
    <t>阿久比町</t>
    <phoneticPr fontId="5"/>
  </si>
  <si>
    <t>①</t>
    <phoneticPr fontId="5"/>
  </si>
  <si>
    <t>②</t>
    <phoneticPr fontId="5"/>
  </si>
  <si>
    <t>⑦</t>
    <phoneticPr fontId="5"/>
  </si>
  <si>
    <t>⑩</t>
    <phoneticPr fontId="5"/>
  </si>
  <si>
    <t>15/100
地域</t>
    <phoneticPr fontId="6"/>
  </si>
  <si>
    <t>⑪</t>
    <phoneticPr fontId="5"/>
  </si>
  <si>
    <t>2020.4.1</t>
    <phoneticPr fontId="5"/>
  </si>
  <si>
    <t>Ver.3.5.0 をリリース（令和２年度用）</t>
    <rPh sb="16" eb="18">
      <t>レイワ</t>
    </rPh>
    <rPh sb="19" eb="21">
      <t>ネンド</t>
    </rPh>
    <rPh sb="20" eb="21">
      <t>ド</t>
    </rPh>
    <rPh sb="21" eb="22">
      <t>ヨウ</t>
    </rPh>
    <phoneticPr fontId="5"/>
  </si>
  <si>
    <t>2021.4.1</t>
    <phoneticPr fontId="5"/>
  </si>
  <si>
    <t>Ver.3.6.0 をリリース（令和３年度用）</t>
    <rPh sb="16" eb="18">
      <t>レイワ</t>
    </rPh>
    <rPh sb="19" eb="21">
      <t>ネンド</t>
    </rPh>
    <rPh sb="20" eb="21">
      <t>ド</t>
    </rPh>
    <rPh sb="21" eb="22">
      <t>ヨウ</t>
    </rPh>
    <phoneticPr fontId="5"/>
  </si>
  <si>
    <t>基本分
単価</t>
    <rPh sb="0" eb="3">
      <t>キホンブン</t>
    </rPh>
    <rPh sb="4" eb="6">
      <t>タンカ</t>
    </rPh>
    <phoneticPr fontId="5"/>
  </si>
  <si>
    <t>所長</t>
    <rPh sb="0" eb="2">
      <t>ショチョウ</t>
    </rPh>
    <phoneticPr fontId="5"/>
  </si>
  <si>
    <t>Ver.3.7.0 をリリース（令和４年度用）</t>
    <rPh sb="16" eb="18">
      <t>レイワ</t>
    </rPh>
    <rPh sb="19" eb="21">
      <t>ネンド</t>
    </rPh>
    <rPh sb="20" eb="21">
      <t>ド</t>
    </rPh>
    <rPh sb="21" eb="22">
      <t>ヨウ</t>
    </rPh>
    <phoneticPr fontId="5"/>
  </si>
  <si>
    <t>令和４年度（当初）</t>
    <rPh sb="0" eb="2">
      <t>レイワ</t>
    </rPh>
    <rPh sb="3" eb="5">
      <t>ネンド</t>
    </rPh>
    <rPh sb="6" eb="8">
      <t>トウショ</t>
    </rPh>
    <phoneticPr fontId="5"/>
  </si>
  <si>
    <t>2022.6.24</t>
    <phoneticPr fontId="5"/>
  </si>
  <si>
    <t>　（２）処遇改善等加算Ⅲ</t>
    <rPh sb="4" eb="6">
      <t>ショグウ</t>
    </rPh>
    <rPh sb="6" eb="8">
      <t>カイゼン</t>
    </rPh>
    <rPh sb="8" eb="9">
      <t>トウ</t>
    </rPh>
    <rPh sb="9" eb="11">
      <t>カサン</t>
    </rPh>
    <phoneticPr fontId="5"/>
  </si>
  <si>
    <t>処遇改善等加算Ⅲ</t>
    <phoneticPr fontId="5"/>
  </si>
  <si>
    <t>÷各月初日の利用子ども数　</t>
    <phoneticPr fontId="5"/>
  </si>
  <si>
    <t>処遇改善等加算Ⅲ</t>
    <rPh sb="0" eb="2">
      <t>ショグウ</t>
    </rPh>
    <rPh sb="2" eb="4">
      <t>カイゼン</t>
    </rPh>
    <rPh sb="4" eb="5">
      <t>トウ</t>
    </rPh>
    <rPh sb="5" eb="7">
      <t>カサン</t>
    </rPh>
    <phoneticPr fontId="5"/>
  </si>
  <si>
    <t>※１　各月初日の利用子どもの単価に加算
※２　平均年齢別利用子ども数について
　　　は、別に定める</t>
    <phoneticPr fontId="5"/>
  </si>
  <si>
    <t>2022.10.1</t>
    <phoneticPr fontId="5"/>
  </si>
  <si>
    <t>Ver.3.7.1 処遇改善等加算Ⅲを対応</t>
    <rPh sb="10" eb="12">
      <t>ショグウ</t>
    </rPh>
    <rPh sb="12" eb="14">
      <t>カイゼン</t>
    </rPh>
    <rPh sb="14" eb="15">
      <t>トウ</t>
    </rPh>
    <rPh sb="15" eb="17">
      <t>カサン</t>
    </rPh>
    <rPh sb="19" eb="21">
      <t>タイオウ</t>
    </rPh>
    <phoneticPr fontId="5"/>
  </si>
  <si>
    <t>Ｖｅｒ．３．７．１（令和４年１０月１日時点版）</t>
    <rPh sb="10" eb="12">
      <t>レイワ</t>
    </rPh>
    <rPh sb="13" eb="14">
      <t>ネン</t>
    </rPh>
    <rPh sb="16" eb="17">
      <t>ガツ</t>
    </rPh>
    <rPh sb="18" eb="19">
      <t>ニチ</t>
    </rPh>
    <rPh sb="19" eb="21">
      <t>ジテン</t>
    </rPh>
    <rPh sb="21" eb="22">
      <t>バン</t>
    </rPh>
    <phoneticPr fontId="18"/>
  </si>
  <si>
    <t>⑬</t>
    <phoneticPr fontId="5"/>
  </si>
  <si>
    <t>実施の有無</t>
    <phoneticPr fontId="5"/>
  </si>
  <si>
    <t>　処遇改善等加算Ⅲを適用する場合は「あり」を選択</t>
    <rPh sb="1" eb="3">
      <t>ショグウ</t>
    </rPh>
    <rPh sb="3" eb="5">
      <t>カイゼン</t>
    </rPh>
    <rPh sb="5" eb="6">
      <t>トウ</t>
    </rPh>
    <rPh sb="6" eb="8">
      <t>カサン</t>
    </rPh>
    <rPh sb="10" eb="12">
      <t>テキヨウ</t>
    </rPh>
    <rPh sb="14" eb="16">
      <t>バアイ</t>
    </rPh>
    <rPh sb="22" eb="24">
      <t>センタク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</si>
</sst>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¥&quot;#,##0;[Red]&quot;¥&quot;\-#,##0"/>
    <numFmt numFmtId="176" formatCode="#,##0;&quot;▲ &quot;#,##0"/>
    <numFmt numFmtId="177" formatCode="#,##0&quot;円&quot;"/>
    <numFmt numFmtId="178" formatCode="#,##0&quot;人&quot;"/>
    <numFmt numFmtId="179" formatCode="\(#,##0\)"/>
    <numFmt numFmtId="180" formatCode="#,##0\×&quot;加&quot;&quot;算&quot;&quot;率&quot;"/>
    <numFmt numFmtId="181" formatCode="#,##0_ "/>
    <numFmt numFmtId="182" formatCode="&quot;（④+⑤+⑧+⑨）×&quot;#?/100"/>
    <numFmt numFmtId="183" formatCode="&quot;×&quot;#?/100"/>
    <numFmt numFmtId="184" formatCode="#,##0%;&quot;▲ &quot;#,##0%"/>
    <numFmt numFmtId="185" formatCode="&quot;（④+⑤+⑧+⑨）×&quot;#?/100&quot;×_x000a_事業を行わない週当たり日数&quot;"/>
    <numFmt numFmtId="186" formatCode="#,##0&quot; ÷ 各月初日の利用子ども数&quot;"/>
    <numFmt numFmtId="187" formatCode="#,##0&quot;日&quot;"/>
    <numFmt numFmtId="188" formatCode="#,##0&quot; ×　平均年齢別利用子ども数&quot;"/>
  </numFmts>
  <fonts count="29"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明朝"/>
      <family val="3"/>
      <charset val="128"/>
    </font>
    <font>
      <sz val="12"/>
      <name val="明朝"/>
      <family val="3"/>
      <charset val="128"/>
    </font>
    <font>
      <sz val="11"/>
      <name val="HGｺﾞｼｯｸM"/>
      <family val="3"/>
      <charset val="128"/>
    </font>
    <font>
      <sz val="6"/>
      <name val="明朝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3"/>
      <charset val="128"/>
    </font>
    <font>
      <sz val="10"/>
      <name val="HGｺﾞｼｯｸM"/>
      <family val="3"/>
      <charset val="128"/>
    </font>
    <font>
      <sz val="8"/>
      <name val="HGｺﾞｼｯｸM"/>
      <family val="3"/>
      <charset val="128"/>
    </font>
    <font>
      <sz val="11"/>
      <color indexed="8"/>
      <name val="HGPｺﾞｼｯｸE"/>
      <family val="3"/>
      <charset val="128"/>
    </font>
    <font>
      <b/>
      <sz val="16"/>
      <name val="ＤＨＰ特太ゴシック体"/>
      <family val="3"/>
      <charset val="128"/>
    </font>
    <font>
      <b/>
      <sz val="14"/>
      <name val="ＤＨＰ特太ゴシック体"/>
      <family val="3"/>
      <charset val="128"/>
    </font>
    <font>
      <b/>
      <sz val="18"/>
      <name val="HGP創英角ﾎﾟｯﾌﾟ体"/>
      <family val="3"/>
      <charset val="128"/>
    </font>
    <font>
      <b/>
      <sz val="14"/>
      <name val="ＤＦ特太ゴシック体"/>
      <family val="3"/>
      <charset val="128"/>
    </font>
    <font>
      <sz val="6"/>
      <name val="明朝"/>
      <family val="3"/>
      <charset val="128"/>
    </font>
    <font>
      <sz val="11"/>
      <color indexed="8"/>
      <name val="HGｺﾞｼｯｸM"/>
      <family val="3"/>
      <charset val="128"/>
    </font>
    <font>
      <sz val="6"/>
      <name val="明朝"/>
      <family val="3"/>
      <charset val="128"/>
    </font>
    <font>
      <sz val="6"/>
      <name val="HG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Verdana"/>
      <family val="2"/>
    </font>
    <font>
      <sz val="11"/>
      <color theme="1"/>
      <name val="HGｺﾞｼｯｸM"/>
      <family val="3"/>
      <charset val="128"/>
    </font>
    <font>
      <b/>
      <sz val="11"/>
      <color theme="1"/>
      <name val="HGｺﾞｼｯｸM"/>
      <family val="3"/>
      <charset val="128"/>
    </font>
    <font>
      <sz val="11"/>
      <color rgb="FF0000FF"/>
      <name val="HGｺﾞｼｯｸM"/>
      <family val="3"/>
      <charset val="128"/>
    </font>
    <font>
      <sz val="11"/>
      <name val="ＭＳ Ｐゴシック"/>
      <family val="3"/>
      <charset val="128"/>
      <scheme val="minor"/>
    </font>
    <font>
      <sz val="10"/>
      <color theme="1"/>
      <name val="HGｺﾞｼｯｸM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ck">
        <color rgb="FF0000FF"/>
      </left>
      <right/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 style="double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 style="thick">
        <color rgb="FF0000FF"/>
      </left>
      <right style="thick">
        <color rgb="FF0000FF"/>
      </right>
      <top/>
      <bottom style="thick">
        <color rgb="FF0000FF"/>
      </bottom>
      <diagonal/>
    </border>
    <border>
      <left style="thin">
        <color indexed="64"/>
      </left>
      <right style="thin">
        <color indexed="64"/>
      </right>
      <top style="thick">
        <color rgb="FF0000FF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medium">
        <color theme="1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theme="1"/>
      </right>
      <top/>
      <bottom style="thick">
        <color rgb="FFFF0000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thick">
        <color rgb="FFFF0000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/>
      <diagonal/>
    </border>
    <border>
      <left/>
      <right style="medium">
        <color theme="1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medium">
        <color theme="1"/>
      </top>
      <bottom/>
      <diagonal/>
    </border>
    <border>
      <left style="thick">
        <color rgb="FFFF0000"/>
      </left>
      <right/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/>
      <top style="thick">
        <color rgb="FFFF0000"/>
      </top>
      <bottom style="medium">
        <color theme="1"/>
      </bottom>
      <diagonal/>
    </border>
    <border>
      <left/>
      <right/>
      <top style="thick">
        <color rgb="FFFF0000"/>
      </top>
      <bottom style="medium">
        <color theme="1"/>
      </bottom>
      <diagonal/>
    </border>
    <border>
      <left/>
      <right style="thin">
        <color theme="1"/>
      </right>
      <top style="thick">
        <color rgb="FFFF0000"/>
      </top>
      <bottom style="medium">
        <color theme="1"/>
      </bottom>
      <diagonal/>
    </border>
    <border>
      <left/>
      <right style="medium">
        <color theme="1"/>
      </right>
      <top style="thick">
        <color rgb="FFFF0000"/>
      </top>
      <bottom style="medium">
        <color theme="1"/>
      </bottom>
      <diagonal/>
    </border>
    <border>
      <left style="thick">
        <color rgb="FF0000FF"/>
      </left>
      <right/>
      <top style="thick">
        <color rgb="FF0000FF"/>
      </top>
      <bottom style="thick">
        <color rgb="FF0000FF"/>
      </bottom>
      <diagonal/>
    </border>
    <border>
      <left/>
      <right/>
      <top style="thick">
        <color rgb="FF0000FF"/>
      </top>
      <bottom style="thick">
        <color rgb="FF0000FF"/>
      </bottom>
      <diagonal/>
    </border>
    <border>
      <left/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 style="medium">
        <color theme="3"/>
      </left>
      <right/>
      <top/>
      <bottom/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4">
    <xf numFmtId="0" fontId="0" fillId="0" borderId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0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7" fillId="0" borderId="0"/>
    <xf numFmtId="0" fontId="3" fillId="0" borderId="0"/>
    <xf numFmtId="0" fontId="7" fillId="0" borderId="0">
      <alignment vertical="center"/>
    </xf>
    <xf numFmtId="0" fontId="20" fillId="0" borderId="0">
      <alignment vertical="center"/>
    </xf>
    <xf numFmtId="0" fontId="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</cellStyleXfs>
  <cellXfs count="452">
    <xf numFmtId="0" fontId="0" fillId="0" borderId="0" xfId="0"/>
    <xf numFmtId="0" fontId="20" fillId="0" borderId="0" xfId="21" applyAlignment="1">
      <alignment horizontal="center" vertical="center"/>
    </xf>
    <xf numFmtId="0" fontId="20" fillId="0" borderId="0" xfId="21" applyFont="1" applyAlignment="1">
      <alignment horizontal="center" vertical="center"/>
    </xf>
    <xf numFmtId="0" fontId="20" fillId="0" borderId="0" xfId="21">
      <alignment vertical="center"/>
    </xf>
    <xf numFmtId="0" fontId="20" fillId="0" borderId="0" xfId="21" applyFont="1">
      <alignment vertical="center"/>
    </xf>
    <xf numFmtId="0" fontId="20" fillId="0" borderId="0" xfId="21" applyFont="1" applyAlignment="1">
      <alignment horizontal="center" vertical="center" wrapText="1"/>
    </xf>
    <xf numFmtId="0" fontId="20" fillId="0" borderId="0" xfId="21" applyFont="1" applyAlignment="1">
      <alignment vertical="center" wrapText="1"/>
    </xf>
    <xf numFmtId="0" fontId="20" fillId="0" borderId="0" xfId="21" applyAlignment="1">
      <alignment horizontal="center" vertical="center"/>
    </xf>
    <xf numFmtId="0" fontId="20" fillId="0" borderId="0" xfId="21" applyFont="1">
      <alignment vertical="center"/>
    </xf>
    <xf numFmtId="0" fontId="20" fillId="0" borderId="0" xfId="21" applyFont="1" applyAlignment="1">
      <alignment vertical="center" wrapText="1"/>
    </xf>
    <xf numFmtId="0" fontId="20" fillId="0" borderId="0" xfId="21" applyFont="1">
      <alignment vertical="center"/>
    </xf>
    <xf numFmtId="0" fontId="20" fillId="0" borderId="0" xfId="21" applyFont="1" applyAlignment="1">
      <alignment vertical="center" wrapText="1"/>
    </xf>
    <xf numFmtId="0" fontId="21" fillId="0" borderId="0" xfId="38" applyFont="1">
      <alignment vertical="center"/>
    </xf>
    <xf numFmtId="0" fontId="22" fillId="0" borderId="0" xfId="38" applyFont="1" applyFill="1">
      <alignment vertical="center"/>
    </xf>
    <xf numFmtId="0" fontId="22" fillId="0" borderId="0" xfId="38" applyFont="1">
      <alignment vertical="center"/>
    </xf>
    <xf numFmtId="0" fontId="22" fillId="0" borderId="0" xfId="38" applyFont="1" applyAlignment="1">
      <alignment horizontal="left" vertical="center"/>
    </xf>
    <xf numFmtId="0" fontId="22" fillId="0" borderId="0" xfId="38" applyFont="1" applyAlignment="1">
      <alignment horizontal="right" vertical="center"/>
    </xf>
    <xf numFmtId="0" fontId="22" fillId="0" borderId="0" xfId="38" applyFont="1" applyBorder="1" applyAlignment="1">
      <alignment horizontal="center" vertical="center"/>
    </xf>
    <xf numFmtId="0" fontId="23" fillId="0" borderId="1" xfId="38" applyFont="1" applyBorder="1" applyAlignment="1">
      <alignment horizontal="center" vertical="center"/>
    </xf>
    <xf numFmtId="0" fontId="23" fillId="0" borderId="2" xfId="38" applyFont="1" applyBorder="1" applyAlignment="1">
      <alignment horizontal="center" vertical="center"/>
    </xf>
    <xf numFmtId="0" fontId="22" fillId="0" borderId="3" xfId="38" applyFont="1" applyBorder="1" applyAlignment="1">
      <alignment vertical="center" wrapText="1"/>
    </xf>
    <xf numFmtId="0" fontId="22" fillId="0" borderId="4" xfId="38" applyNumberFormat="1" applyFont="1" applyBorder="1">
      <alignment vertical="center"/>
    </xf>
    <xf numFmtId="0" fontId="22" fillId="0" borderId="42" xfId="38" applyNumberFormat="1" applyFont="1" applyBorder="1">
      <alignment vertical="center"/>
    </xf>
    <xf numFmtId="0" fontId="22" fillId="0" borderId="0" xfId="38" applyNumberFormat="1" applyFont="1" applyBorder="1">
      <alignment vertical="center"/>
    </xf>
    <xf numFmtId="3" fontId="22" fillId="0" borderId="5" xfId="38" applyNumberFormat="1" applyFont="1" applyBorder="1">
      <alignment vertical="center"/>
    </xf>
    <xf numFmtId="0" fontId="22" fillId="0" borderId="0" xfId="38" applyFont="1" applyBorder="1">
      <alignment vertical="center"/>
    </xf>
    <xf numFmtId="0" fontId="22" fillId="0" borderId="6" xfId="38" applyFont="1" applyBorder="1">
      <alignment vertical="center"/>
    </xf>
    <xf numFmtId="178" fontId="22" fillId="0" borderId="0" xfId="38" applyNumberFormat="1" applyFont="1" applyFill="1" applyBorder="1">
      <alignment vertical="center"/>
    </xf>
    <xf numFmtId="3" fontId="22" fillId="0" borderId="7" xfId="38" applyNumberFormat="1" applyFont="1" applyBorder="1">
      <alignment vertical="center"/>
    </xf>
    <xf numFmtId="0" fontId="22" fillId="0" borderId="0" xfId="38" applyFont="1" applyFill="1" applyBorder="1">
      <alignment vertical="center"/>
    </xf>
    <xf numFmtId="0" fontId="22" fillId="0" borderId="0" xfId="38" applyFont="1" applyFill="1" applyAlignment="1">
      <alignment horizontal="center" vertical="center"/>
    </xf>
    <xf numFmtId="178" fontId="22" fillId="0" borderId="6" xfId="38" applyNumberFormat="1" applyFont="1" applyBorder="1">
      <alignment vertical="center"/>
    </xf>
    <xf numFmtId="0" fontId="22" fillId="0" borderId="6" xfId="38" applyNumberFormat="1" applyFont="1" applyBorder="1" applyAlignment="1">
      <alignment horizontal="right" vertical="center"/>
    </xf>
    <xf numFmtId="0" fontId="22" fillId="0" borderId="0" xfId="38" applyFont="1" applyAlignment="1">
      <alignment vertical="center"/>
    </xf>
    <xf numFmtId="0" fontId="23" fillId="0" borderId="8" xfId="38" applyFont="1" applyBorder="1" applyAlignment="1">
      <alignment horizontal="center" vertical="center"/>
    </xf>
    <xf numFmtId="0" fontId="23" fillId="0" borderId="9" xfId="38" applyFont="1" applyBorder="1" applyAlignment="1">
      <alignment horizontal="center" vertical="center"/>
    </xf>
    <xf numFmtId="0" fontId="23" fillId="0" borderId="10" xfId="38" applyFont="1" applyBorder="1" applyAlignment="1">
      <alignment horizontal="center" vertical="center" shrinkToFit="1"/>
    </xf>
    <xf numFmtId="0" fontId="23" fillId="0" borderId="10" xfId="38" applyFont="1" applyBorder="1">
      <alignment vertical="center"/>
    </xf>
    <xf numFmtId="0" fontId="22" fillId="0" borderId="11" xfId="38" applyFont="1" applyBorder="1">
      <alignment vertical="center"/>
    </xf>
    <xf numFmtId="0" fontId="22" fillId="0" borderId="12" xfId="38" applyFont="1" applyBorder="1">
      <alignment vertical="center"/>
    </xf>
    <xf numFmtId="0" fontId="22" fillId="0" borderId="13" xfId="38" applyNumberFormat="1" applyFont="1" applyBorder="1">
      <alignment vertical="center"/>
    </xf>
    <xf numFmtId="0" fontId="22" fillId="0" borderId="15" xfId="38" applyFont="1" applyBorder="1">
      <alignment vertical="center"/>
    </xf>
    <xf numFmtId="0" fontId="22" fillId="0" borderId="14" xfId="38" applyFont="1" applyBorder="1" applyAlignment="1">
      <alignment horizontal="right" vertical="center"/>
    </xf>
    <xf numFmtId="0" fontId="22" fillId="0" borderId="13" xfId="38" applyNumberFormat="1" applyFont="1" applyBorder="1" applyAlignment="1">
      <alignment horizontal="right" vertical="center"/>
    </xf>
    <xf numFmtId="0" fontId="22" fillId="0" borderId="15" xfId="38" applyFont="1" applyBorder="1" applyAlignment="1">
      <alignment horizontal="left" vertical="center"/>
    </xf>
    <xf numFmtId="0" fontId="22" fillId="0" borderId="15" xfId="38" applyFont="1" applyBorder="1" applyAlignment="1">
      <alignment horizontal="right" vertical="center"/>
    </xf>
    <xf numFmtId="0" fontId="22" fillId="0" borderId="7" xfId="38" applyFont="1" applyBorder="1" applyAlignment="1">
      <alignment horizontal="right" vertical="center"/>
    </xf>
    <xf numFmtId="177" fontId="22" fillId="0" borderId="7" xfId="38" applyNumberFormat="1" applyFont="1" applyBorder="1" applyAlignment="1">
      <alignment horizontal="right" vertical="center"/>
    </xf>
    <xf numFmtId="0" fontId="22" fillId="0" borderId="5" xfId="38" applyFont="1" applyBorder="1">
      <alignment vertical="center"/>
    </xf>
    <xf numFmtId="0" fontId="22" fillId="0" borderId="7" xfId="38" applyFont="1" applyBorder="1">
      <alignment vertical="center"/>
    </xf>
    <xf numFmtId="177" fontId="22" fillId="0" borderId="7" xfId="38" applyNumberFormat="1" applyFont="1" applyBorder="1">
      <alignment vertical="center"/>
    </xf>
    <xf numFmtId="0" fontId="22" fillId="0" borderId="0" xfId="38" applyFont="1" applyBorder="1" applyAlignment="1">
      <alignment horizontal="right" vertical="center"/>
    </xf>
    <xf numFmtId="0" fontId="22" fillId="0" borderId="0" xfId="38" applyFont="1" applyAlignment="1">
      <alignment vertical="center" wrapText="1"/>
    </xf>
    <xf numFmtId="177" fontId="22" fillId="0" borderId="0" xfId="38" applyNumberFormat="1" applyFont="1">
      <alignment vertical="center"/>
    </xf>
    <xf numFmtId="0" fontId="22" fillId="2" borderId="0" xfId="38" applyFont="1" applyFill="1">
      <alignment vertical="center"/>
    </xf>
    <xf numFmtId="0" fontId="20" fillId="0" borderId="0" xfId="21" applyFont="1">
      <alignment vertical="center"/>
    </xf>
    <xf numFmtId="177" fontId="22" fillId="0" borderId="16" xfId="38" applyNumberFormat="1" applyFont="1" applyFill="1" applyBorder="1" applyAlignment="1">
      <alignment horizontal="right" vertical="center"/>
    </xf>
    <xf numFmtId="178" fontId="22" fillId="3" borderId="43" xfId="38" applyNumberFormat="1" applyFont="1" applyFill="1" applyBorder="1">
      <alignment vertical="center"/>
    </xf>
    <xf numFmtId="0" fontId="22" fillId="3" borderId="44" xfId="38" applyFont="1" applyFill="1" applyBorder="1" applyAlignment="1">
      <alignment horizontal="right" vertical="center"/>
    </xf>
    <xf numFmtId="0" fontId="22" fillId="0" borderId="14" xfId="38" applyFont="1" applyBorder="1" applyAlignment="1">
      <alignment horizontal="left" vertical="center"/>
    </xf>
    <xf numFmtId="177" fontId="22" fillId="0" borderId="16" xfId="38" applyNumberFormat="1" applyFont="1" applyBorder="1" applyAlignment="1">
      <alignment horizontal="right" vertical="center"/>
    </xf>
    <xf numFmtId="3" fontId="22" fillId="0" borderId="5" xfId="38" applyNumberFormat="1" applyFont="1" applyBorder="1" applyAlignment="1">
      <alignment horizontal="left" vertical="center"/>
    </xf>
    <xf numFmtId="3" fontId="22" fillId="0" borderId="3" xfId="38" applyNumberFormat="1" applyFont="1" applyBorder="1" applyAlignment="1">
      <alignment horizontal="left" vertical="center"/>
    </xf>
    <xf numFmtId="0" fontId="22" fillId="0" borderId="15" xfId="38" applyFont="1" applyBorder="1" applyAlignment="1">
      <alignment vertical="center" wrapText="1"/>
    </xf>
    <xf numFmtId="0" fontId="20" fillId="0" borderId="0" xfId="21" applyFont="1">
      <alignment vertical="center"/>
    </xf>
    <xf numFmtId="0" fontId="22" fillId="2" borderId="17" xfId="38" applyFont="1" applyFill="1" applyBorder="1">
      <alignment vertical="center"/>
    </xf>
    <xf numFmtId="0" fontId="22" fillId="2" borderId="18" xfId="38" applyFont="1" applyFill="1" applyBorder="1">
      <alignment vertical="center"/>
    </xf>
    <xf numFmtId="177" fontId="22" fillId="4" borderId="18" xfId="38" applyNumberFormat="1" applyFont="1" applyFill="1" applyBorder="1">
      <alignment vertical="center"/>
    </xf>
    <xf numFmtId="0" fontId="22" fillId="4" borderId="19" xfId="38" applyFont="1" applyFill="1" applyBorder="1">
      <alignment vertical="center"/>
    </xf>
    <xf numFmtId="0" fontId="22" fillId="2" borderId="20" xfId="38" applyFont="1" applyFill="1" applyBorder="1">
      <alignment vertical="center"/>
    </xf>
    <xf numFmtId="0" fontId="22" fillId="2" borderId="0" xfId="38" applyFont="1" applyFill="1" applyBorder="1">
      <alignment vertical="center"/>
    </xf>
    <xf numFmtId="0" fontId="22" fillId="4" borderId="0" xfId="38" applyFont="1" applyFill="1" applyBorder="1">
      <alignment vertical="center"/>
    </xf>
    <xf numFmtId="0" fontId="22" fillId="4" borderId="21" xfId="38" applyFont="1" applyFill="1" applyBorder="1">
      <alignment vertical="center"/>
    </xf>
    <xf numFmtId="0" fontId="22" fillId="2" borderId="0" xfId="38" quotePrefix="1" applyFont="1" applyFill="1" applyBorder="1">
      <alignment vertical="center"/>
    </xf>
    <xf numFmtId="0" fontId="22" fillId="4" borderId="0" xfId="38" quotePrefix="1" applyNumberFormat="1" applyFont="1" applyFill="1" applyBorder="1">
      <alignment vertical="center"/>
    </xf>
    <xf numFmtId="0" fontId="22" fillId="2" borderId="3" xfId="38" applyFont="1" applyFill="1" applyBorder="1">
      <alignment vertical="center"/>
    </xf>
    <xf numFmtId="0" fontId="22" fillId="2" borderId="6" xfId="38" quotePrefix="1" applyNumberFormat="1" applyFont="1" applyFill="1" applyBorder="1">
      <alignment vertical="center"/>
    </xf>
    <xf numFmtId="0" fontId="22" fillId="2" borderId="6" xfId="38" applyFont="1" applyFill="1" applyBorder="1">
      <alignment vertical="center"/>
    </xf>
    <xf numFmtId="0" fontId="22" fillId="4" borderId="6" xfId="38" quotePrefix="1" applyNumberFormat="1" applyFont="1" applyFill="1" applyBorder="1">
      <alignment vertical="center"/>
    </xf>
    <xf numFmtId="0" fontId="22" fillId="4" borderId="4" xfId="38" applyFont="1" applyFill="1" applyBorder="1">
      <alignment vertical="center"/>
    </xf>
    <xf numFmtId="177" fontId="22" fillId="0" borderId="13" xfId="38" applyNumberFormat="1" applyFont="1" applyBorder="1" applyAlignment="1">
      <alignment horizontal="right" vertical="center"/>
    </xf>
    <xf numFmtId="177" fontId="22" fillId="0" borderId="6" xfId="38" applyNumberFormat="1" applyFont="1" applyBorder="1" applyAlignment="1">
      <alignment horizontal="center" vertical="center"/>
    </xf>
    <xf numFmtId="0" fontId="23" fillId="0" borderId="12" xfId="38" applyFont="1" applyBorder="1" applyAlignment="1">
      <alignment horizontal="center" vertical="center"/>
    </xf>
    <xf numFmtId="0" fontId="22" fillId="0" borderId="4" xfId="38" applyFont="1" applyBorder="1" applyAlignment="1">
      <alignment horizontal="right" vertical="center"/>
    </xf>
    <xf numFmtId="0" fontId="22" fillId="0" borderId="13" xfId="38" applyFont="1" applyBorder="1" applyAlignment="1">
      <alignment horizontal="right" vertical="center"/>
    </xf>
    <xf numFmtId="0" fontId="22" fillId="0" borderId="13" xfId="38" applyFont="1" applyFill="1" applyBorder="1" applyAlignment="1">
      <alignment horizontal="right" vertical="center"/>
    </xf>
    <xf numFmtId="3" fontId="22" fillId="0" borderId="5" xfId="38" applyNumberFormat="1" applyFont="1" applyBorder="1" applyAlignment="1">
      <alignment horizontal="left" vertical="center"/>
    </xf>
    <xf numFmtId="3" fontId="22" fillId="0" borderId="3" xfId="38" applyNumberFormat="1" applyFont="1" applyBorder="1" applyAlignment="1">
      <alignment horizontal="left" vertical="center"/>
    </xf>
    <xf numFmtId="0" fontId="23" fillId="0" borderId="22" xfId="38" quotePrefix="1" applyFont="1" applyBorder="1" applyAlignment="1">
      <alignment horizontal="center" vertical="center"/>
    </xf>
    <xf numFmtId="177" fontId="22" fillId="0" borderId="23" xfId="38" applyNumberFormat="1" applyFont="1" applyBorder="1" applyAlignment="1">
      <alignment vertical="center" wrapText="1"/>
    </xf>
    <xf numFmtId="177" fontId="22" fillId="0" borderId="24" xfId="38" applyNumberFormat="1" applyFont="1" applyFill="1" applyBorder="1" applyAlignment="1">
      <alignment horizontal="right" vertical="center" wrapText="1"/>
    </xf>
    <xf numFmtId="177" fontId="22" fillId="0" borderId="24" xfId="38" applyNumberFormat="1" applyFont="1" applyFill="1" applyBorder="1" applyAlignment="1">
      <alignment horizontal="right" vertical="center"/>
    </xf>
    <xf numFmtId="3" fontId="22" fillId="0" borderId="5" xfId="38" applyNumberFormat="1" applyFont="1" applyBorder="1" applyAlignment="1">
      <alignment horizontal="left" vertical="center"/>
    </xf>
    <xf numFmtId="3" fontId="22" fillId="0" borderId="3" xfId="38" applyNumberFormat="1" applyFont="1" applyBorder="1" applyAlignment="1">
      <alignment horizontal="left" vertical="center"/>
    </xf>
    <xf numFmtId="0" fontId="22" fillId="0" borderId="45" xfId="38" applyNumberFormat="1" applyFont="1" applyBorder="1" applyAlignment="1">
      <alignment horizontal="right" vertical="center"/>
    </xf>
    <xf numFmtId="0" fontId="22" fillId="0" borderId="2" xfId="38" applyFont="1" applyBorder="1" applyAlignment="1">
      <alignment horizontal="left" vertical="center"/>
    </xf>
    <xf numFmtId="178" fontId="22" fillId="3" borderId="46" xfId="38" applyNumberFormat="1" applyFont="1" applyFill="1" applyBorder="1" applyAlignment="1">
      <alignment horizontal="left" vertical="center"/>
    </xf>
    <xf numFmtId="3" fontId="22" fillId="0" borderId="17" xfId="38" applyNumberFormat="1" applyFont="1" applyBorder="1" applyAlignment="1">
      <alignment horizontal="left" vertical="center" wrapText="1"/>
    </xf>
    <xf numFmtId="3" fontId="22" fillId="0" borderId="5" xfId="38" applyNumberFormat="1" applyFont="1" applyBorder="1" applyAlignment="1">
      <alignment horizontal="left" vertical="center"/>
    </xf>
    <xf numFmtId="3" fontId="22" fillId="0" borderId="3" xfId="38" applyNumberFormat="1" applyFont="1" applyBorder="1" applyAlignment="1">
      <alignment horizontal="left" vertical="center"/>
    </xf>
    <xf numFmtId="0" fontId="22" fillId="0" borderId="2" xfId="38" applyFont="1" applyBorder="1" applyAlignment="1">
      <alignment horizontal="left" vertical="center"/>
    </xf>
    <xf numFmtId="178" fontId="22" fillId="3" borderId="47" xfId="38" applyNumberFormat="1" applyFont="1" applyFill="1" applyBorder="1" applyAlignment="1">
      <alignment horizontal="left" vertical="center"/>
    </xf>
    <xf numFmtId="0" fontId="22" fillId="0" borderId="45" xfId="38" applyNumberFormat="1" applyFont="1" applyBorder="1" applyAlignment="1">
      <alignment horizontal="right" vertical="center"/>
    </xf>
    <xf numFmtId="0" fontId="20" fillId="0" borderId="0" xfId="21" applyFont="1" applyAlignment="1">
      <alignment horizontal="center" vertical="center" wrapText="1"/>
    </xf>
    <xf numFmtId="0" fontId="20" fillId="0" borderId="0" xfId="21" applyFont="1">
      <alignment vertical="center"/>
    </xf>
    <xf numFmtId="0" fontId="22" fillId="0" borderId="15" xfId="38" applyNumberFormat="1" applyFont="1" applyBorder="1">
      <alignment vertical="center"/>
    </xf>
    <xf numFmtId="0" fontId="24" fillId="0" borderId="48" xfId="38" applyFont="1" applyBorder="1" applyAlignment="1">
      <alignment horizontal="left" vertical="center"/>
    </xf>
    <xf numFmtId="178" fontId="22" fillId="0" borderId="2" xfId="38" applyNumberFormat="1" applyFont="1" applyBorder="1">
      <alignment vertical="center"/>
    </xf>
    <xf numFmtId="0" fontId="22" fillId="0" borderId="15" xfId="38" applyFont="1" applyBorder="1" applyAlignment="1">
      <alignment horizontal="center" vertical="center"/>
    </xf>
    <xf numFmtId="183" fontId="22" fillId="0" borderId="24" xfId="38" applyNumberFormat="1" applyFont="1" applyFill="1" applyBorder="1">
      <alignment vertical="center"/>
    </xf>
    <xf numFmtId="0" fontId="22" fillId="0" borderId="15" xfId="38" applyFont="1" applyFill="1" applyBorder="1" applyAlignment="1">
      <alignment horizontal="center" vertical="center"/>
    </xf>
    <xf numFmtId="3" fontId="22" fillId="0" borderId="25" xfId="38" applyNumberFormat="1" applyFont="1" applyBorder="1" applyAlignment="1">
      <alignment horizontal="left" vertical="center" wrapText="1"/>
    </xf>
    <xf numFmtId="0" fontId="22" fillId="3" borderId="49" xfId="38" applyFont="1" applyFill="1" applyBorder="1" applyAlignment="1">
      <alignment horizontal="right" vertical="center"/>
    </xf>
    <xf numFmtId="0" fontId="22" fillId="3" borderId="50" xfId="38" applyFont="1" applyFill="1" applyBorder="1" applyAlignment="1">
      <alignment horizontal="right" vertical="center"/>
    </xf>
    <xf numFmtId="0" fontId="23" fillId="0" borderId="26" xfId="38" applyFont="1" applyBorder="1" applyAlignment="1">
      <alignment horizontal="center" vertical="center"/>
    </xf>
    <xf numFmtId="0" fontId="23" fillId="0" borderId="27" xfId="38" applyFont="1" applyBorder="1" applyAlignment="1">
      <alignment horizontal="center" vertical="center"/>
    </xf>
    <xf numFmtId="3" fontId="23" fillId="0" borderId="28" xfId="38" applyNumberFormat="1" applyFont="1" applyBorder="1" applyAlignment="1">
      <alignment horizontal="center" vertical="center"/>
    </xf>
    <xf numFmtId="0" fontId="23" fillId="0" borderId="29" xfId="38" applyFont="1" applyBorder="1" applyAlignment="1">
      <alignment horizontal="center" vertical="center"/>
    </xf>
    <xf numFmtId="0" fontId="4" fillId="0" borderId="0" xfId="0" applyFont="1" applyProtection="1"/>
    <xf numFmtId="0" fontId="12" fillId="0" borderId="0" xfId="0" applyFont="1" applyAlignment="1" applyProtection="1">
      <alignment vertical="center"/>
    </xf>
    <xf numFmtId="0" fontId="4" fillId="0" borderId="30" xfId="0" applyFont="1" applyBorder="1" applyProtection="1"/>
    <xf numFmtId="0" fontId="4" fillId="0" borderId="31" xfId="0" applyFont="1" applyBorder="1" applyProtection="1"/>
    <xf numFmtId="0" fontId="4" fillId="0" borderId="32" xfId="0" applyFont="1" applyBorder="1" applyProtection="1"/>
    <xf numFmtId="0" fontId="4" fillId="0" borderId="0" xfId="0" applyFont="1" applyBorder="1" applyProtection="1"/>
    <xf numFmtId="0" fontId="9" fillId="0" borderId="0" xfId="0" applyFont="1" applyAlignment="1" applyProtection="1">
      <alignment vertical="top" wrapText="1"/>
    </xf>
    <xf numFmtId="0" fontId="9" fillId="0" borderId="0" xfId="0" applyFont="1" applyAlignment="1" applyProtection="1">
      <alignment vertical="top"/>
    </xf>
    <xf numFmtId="0" fontId="13" fillId="0" borderId="0" xfId="0" applyFont="1" applyAlignment="1" applyProtection="1">
      <alignment vertical="center"/>
    </xf>
    <xf numFmtId="0" fontId="4" fillId="0" borderId="0" xfId="0" applyFont="1" applyFill="1" applyAlignment="1">
      <alignment horizontal="right"/>
    </xf>
    <xf numFmtId="0" fontId="4" fillId="0" borderId="0" xfId="0" applyFont="1"/>
    <xf numFmtId="0" fontId="4" fillId="0" borderId="0" xfId="23" applyFont="1"/>
    <xf numFmtId="0" fontId="1" fillId="0" borderId="0" xfId="21" applyFont="1">
      <alignment vertical="center"/>
    </xf>
    <xf numFmtId="0" fontId="22" fillId="0" borderId="0" xfId="21" applyFont="1" applyAlignment="1">
      <alignment horizontal="center" vertical="center"/>
    </xf>
    <xf numFmtId="0" fontId="22" fillId="0" borderId="0" xfId="21" applyFont="1" applyAlignment="1">
      <alignment horizontal="center" vertical="center" wrapText="1"/>
    </xf>
    <xf numFmtId="0" fontId="22" fillId="0" borderId="0" xfId="21" applyFont="1">
      <alignment vertical="center"/>
    </xf>
    <xf numFmtId="9" fontId="22" fillId="0" borderId="0" xfId="21" applyNumberFormat="1" applyFont="1" applyAlignment="1">
      <alignment horizontal="center" vertical="center"/>
    </xf>
    <xf numFmtId="184" fontId="22" fillId="0" borderId="0" xfId="21" applyNumberFormat="1" applyFont="1" applyAlignment="1">
      <alignment horizontal="center" vertical="center"/>
    </xf>
    <xf numFmtId="0" fontId="22" fillId="0" borderId="0" xfId="0" applyFont="1"/>
    <xf numFmtId="0" fontId="22" fillId="0" borderId="0" xfId="0" applyFont="1" applyAlignment="1"/>
    <xf numFmtId="0" fontId="22" fillId="0" borderId="51" xfId="0" applyFont="1" applyBorder="1"/>
    <xf numFmtId="0" fontId="17" fillId="0" borderId="5" xfId="38" applyFont="1" applyBorder="1" applyAlignment="1">
      <alignment vertical="center" wrapText="1"/>
    </xf>
    <xf numFmtId="9" fontId="22" fillId="5" borderId="52" xfId="38" applyNumberFormat="1" applyFont="1" applyFill="1" applyBorder="1">
      <alignment vertical="center"/>
    </xf>
    <xf numFmtId="0" fontId="17" fillId="0" borderId="15" xfId="38" applyFont="1" applyBorder="1" applyAlignment="1">
      <alignment vertical="center" wrapText="1"/>
    </xf>
    <xf numFmtId="9" fontId="22" fillId="6" borderId="53" xfId="38" applyNumberFormat="1" applyFont="1" applyFill="1" applyBorder="1">
      <alignment vertical="center"/>
    </xf>
    <xf numFmtId="0" fontId="4" fillId="0" borderId="54" xfId="38" applyFont="1" applyFill="1" applyBorder="1" applyAlignment="1">
      <alignment horizontal="left" vertical="center"/>
    </xf>
    <xf numFmtId="3" fontId="4" fillId="0" borderId="5" xfId="38" applyNumberFormat="1" applyFont="1" applyBorder="1">
      <alignment vertical="center"/>
    </xf>
    <xf numFmtId="0" fontId="4" fillId="0" borderId="0" xfId="0" applyFont="1" applyFill="1"/>
    <xf numFmtId="0" fontId="25" fillId="0" borderId="0" xfId="0" applyFont="1"/>
    <xf numFmtId="0" fontId="20" fillId="0" borderId="0" xfId="21" applyFont="1" applyFill="1">
      <alignment vertical="center"/>
    </xf>
    <xf numFmtId="0" fontId="25" fillId="0" borderId="0" xfId="0" applyFont="1" applyFill="1"/>
    <xf numFmtId="0" fontId="20" fillId="7" borderId="0" xfId="21" applyFill="1">
      <alignment vertical="center"/>
    </xf>
    <xf numFmtId="0" fontId="4" fillId="0" borderId="0" xfId="24" applyFont="1"/>
    <xf numFmtId="0" fontId="4" fillId="0" borderId="0" xfId="0" applyFont="1" applyFill="1" applyAlignment="1"/>
    <xf numFmtId="177" fontId="22" fillId="0" borderId="15" xfId="38" applyNumberFormat="1" applyFont="1" applyFill="1" applyBorder="1" applyAlignment="1">
      <alignment horizontal="right" vertical="center"/>
    </xf>
    <xf numFmtId="178" fontId="22" fillId="3" borderId="46" xfId="38" applyNumberFormat="1" applyFont="1" applyFill="1" applyBorder="1">
      <alignment vertical="center"/>
    </xf>
    <xf numFmtId="177" fontId="22" fillId="0" borderId="24" xfId="38" applyNumberFormat="1" applyFont="1" applyBorder="1">
      <alignment vertical="center"/>
    </xf>
    <xf numFmtId="0" fontId="4" fillId="0" borderId="33" xfId="0" applyFont="1" applyBorder="1"/>
    <xf numFmtId="0" fontId="4" fillId="0" borderId="0" xfId="0" applyFont="1" applyBorder="1"/>
    <xf numFmtId="0" fontId="4" fillId="0" borderId="34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37" xfId="0" applyFont="1" applyBorder="1"/>
    <xf numFmtId="187" fontId="26" fillId="0" borderId="0" xfId="38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Protection="1"/>
    <xf numFmtId="0" fontId="4" fillId="0" borderId="0" xfId="0" applyFont="1" applyFill="1" applyBorder="1" applyProtection="1"/>
    <xf numFmtId="0" fontId="4" fillId="0" borderId="103" xfId="0" applyFont="1" applyBorder="1" applyProtection="1"/>
    <xf numFmtId="0" fontId="4" fillId="0" borderId="0" xfId="23" applyFont="1"/>
    <xf numFmtId="0" fontId="20" fillId="0" borderId="0" xfId="21" applyFill="1">
      <alignment vertical="center"/>
    </xf>
    <xf numFmtId="3" fontId="4" fillId="0" borderId="0" xfId="30" applyNumberFormat="1" applyFont="1" applyFill="1" applyAlignment="1">
      <alignment vertical="center"/>
    </xf>
    <xf numFmtId="0" fontId="4" fillId="0" borderId="0" xfId="30" applyFont="1" applyFill="1">
      <alignment vertical="center"/>
    </xf>
    <xf numFmtId="179" fontId="10" fillId="0" borderId="0" xfId="30" applyNumberFormat="1" applyFont="1" applyFill="1" applyAlignment="1">
      <alignment horizontal="center" vertical="center"/>
    </xf>
    <xf numFmtId="176" fontId="10" fillId="0" borderId="0" xfId="30" applyNumberFormat="1" applyFont="1" applyFill="1" applyAlignment="1">
      <alignment vertical="center"/>
    </xf>
    <xf numFmtId="179" fontId="10" fillId="0" borderId="0" xfId="30" applyNumberFormat="1" applyFont="1" applyFill="1" applyBorder="1" applyAlignment="1">
      <alignment horizontal="center" vertical="center"/>
    </xf>
    <xf numFmtId="176" fontId="4" fillId="0" borderId="0" xfId="30" applyNumberFormat="1" applyFont="1" applyFill="1" applyAlignment="1">
      <alignment vertical="center"/>
    </xf>
    <xf numFmtId="180" fontId="4" fillId="0" borderId="0" xfId="30" applyNumberFormat="1" applyFont="1" applyFill="1" applyAlignment="1">
      <alignment vertical="center"/>
    </xf>
    <xf numFmtId="3" fontId="10" fillId="0" borderId="0" xfId="30" applyNumberFormat="1" applyFont="1" applyFill="1" applyBorder="1" applyAlignment="1">
      <alignment vertical="center"/>
    </xf>
    <xf numFmtId="3" fontId="10" fillId="0" borderId="0" xfId="30" applyNumberFormat="1" applyFont="1" applyFill="1" applyAlignment="1">
      <alignment vertical="center"/>
    </xf>
    <xf numFmtId="0" fontId="10" fillId="0" borderId="0" xfId="30" applyFont="1" applyFill="1">
      <alignment vertical="center"/>
    </xf>
    <xf numFmtId="0" fontId="10" fillId="0" borderId="13" xfId="0" applyFont="1" applyFill="1" applyBorder="1" applyAlignment="1">
      <alignment vertical="center"/>
    </xf>
    <xf numFmtId="0" fontId="9" fillId="0" borderId="0" xfId="30" applyFont="1" applyFill="1">
      <alignment vertical="center"/>
    </xf>
    <xf numFmtId="179" fontId="10" fillId="0" borderId="0" xfId="30" applyNumberFormat="1" applyFont="1" applyFill="1" applyBorder="1" applyAlignment="1">
      <alignment horizontal="center" vertical="center" wrapText="1"/>
    </xf>
    <xf numFmtId="182" fontId="10" fillId="0" borderId="0" xfId="30" applyNumberFormat="1" applyFont="1" applyFill="1" applyBorder="1" applyAlignment="1">
      <alignment horizontal="center" vertical="center"/>
    </xf>
    <xf numFmtId="185" fontId="19" fillId="0" borderId="15" xfId="30" applyNumberFormat="1" applyFont="1" applyFill="1" applyBorder="1" applyAlignment="1">
      <alignment horizontal="center" vertical="center" wrapText="1" shrinkToFit="1"/>
    </xf>
    <xf numFmtId="179" fontId="10" fillId="0" borderId="8" xfId="30" applyNumberFormat="1" applyFont="1" applyFill="1" applyBorder="1" applyAlignment="1">
      <alignment vertical="center"/>
    </xf>
    <xf numFmtId="3" fontId="10" fillId="0" borderId="15" xfId="30" applyNumberFormat="1" applyFont="1" applyFill="1" applyBorder="1" applyAlignment="1">
      <alignment vertical="center"/>
    </xf>
    <xf numFmtId="3" fontId="10" fillId="0" borderId="20" xfId="30" applyNumberFormat="1" applyFont="1" applyFill="1" applyBorder="1" applyAlignment="1">
      <alignment horizontal="distributed" vertical="center"/>
    </xf>
    <xf numFmtId="0" fontId="10" fillId="0" borderId="15" xfId="30" applyFont="1" applyFill="1" applyBorder="1" applyAlignment="1">
      <alignment horizontal="center" vertical="center" wrapText="1"/>
    </xf>
    <xf numFmtId="0" fontId="10" fillId="0" borderId="15" xfId="30" applyFont="1" applyFill="1" applyBorder="1" applyAlignment="1">
      <alignment horizontal="center" vertical="center"/>
    </xf>
    <xf numFmtId="0" fontId="10" fillId="0" borderId="2" xfId="30" applyFont="1" applyFill="1" applyBorder="1" applyAlignment="1">
      <alignment horizontal="center" vertical="center" wrapText="1"/>
    </xf>
    <xf numFmtId="0" fontId="10" fillId="0" borderId="2" xfId="30" applyFont="1" applyFill="1" applyBorder="1" applyAlignment="1">
      <alignment horizontal="center" vertical="center"/>
    </xf>
    <xf numFmtId="0" fontId="9" fillId="0" borderId="0" xfId="30" applyFont="1" applyFill="1" applyBorder="1">
      <alignment vertical="center"/>
    </xf>
    <xf numFmtId="0" fontId="4" fillId="0" borderId="0" xfId="30" applyFont="1" applyFill="1" applyBorder="1">
      <alignment vertical="center"/>
    </xf>
    <xf numFmtId="176" fontId="10" fillId="0" borderId="0" xfId="30" applyNumberFormat="1" applyFont="1" applyFill="1" applyBorder="1" applyAlignment="1">
      <alignment horizontal="right" vertical="center" wrapText="1"/>
    </xf>
    <xf numFmtId="176" fontId="10" fillId="0" borderId="7" xfId="30" applyNumberFormat="1" applyFont="1" applyFill="1" applyBorder="1" applyAlignment="1">
      <alignment horizontal="right" vertical="center" wrapText="1"/>
    </xf>
    <xf numFmtId="176" fontId="4" fillId="0" borderId="7" xfId="30" applyNumberFormat="1" applyFont="1" applyFill="1" applyBorder="1" applyAlignment="1">
      <alignment vertical="center"/>
    </xf>
    <xf numFmtId="180" fontId="4" fillId="0" borderId="7" xfId="30" applyNumberFormat="1" applyFont="1" applyFill="1" applyBorder="1" applyAlignment="1">
      <alignment vertical="center"/>
    </xf>
    <xf numFmtId="176" fontId="10" fillId="0" borderId="6" xfId="30" applyNumberFormat="1" applyFont="1" applyFill="1" applyBorder="1" applyAlignment="1">
      <alignment vertical="center" wrapText="1"/>
    </xf>
    <xf numFmtId="176" fontId="4" fillId="0" borderId="0" xfId="30" applyNumberFormat="1" applyFont="1" applyFill="1" applyBorder="1" applyAlignment="1">
      <alignment vertical="center"/>
    </xf>
    <xf numFmtId="176" fontId="10" fillId="0" borderId="7" xfId="30" applyNumberFormat="1" applyFont="1" applyFill="1" applyBorder="1" applyAlignment="1">
      <alignment horizontal="right" vertical="center"/>
    </xf>
    <xf numFmtId="3" fontId="10" fillId="0" borderId="7" xfId="30" applyNumberFormat="1" applyFont="1" applyFill="1" applyBorder="1" applyAlignment="1">
      <alignment vertical="center"/>
    </xf>
    <xf numFmtId="3" fontId="10" fillId="0" borderId="7" xfId="30" applyNumberFormat="1" applyFont="1" applyFill="1" applyBorder="1" applyAlignment="1">
      <alignment vertical="center" wrapText="1"/>
    </xf>
    <xf numFmtId="3" fontId="10" fillId="0" borderId="14" xfId="30" applyNumberFormat="1" applyFont="1" applyFill="1" applyBorder="1" applyAlignment="1">
      <alignment horizontal="center" vertical="center"/>
    </xf>
    <xf numFmtId="179" fontId="10" fillId="0" borderId="21" xfId="30" applyNumberFormat="1" applyFont="1" applyFill="1" applyBorder="1" applyAlignment="1">
      <alignment horizontal="center" vertical="center"/>
    </xf>
    <xf numFmtId="176" fontId="10" fillId="0" borderId="20" xfId="30" applyNumberFormat="1" applyFont="1" applyFill="1" applyBorder="1" applyAlignment="1">
      <alignment vertical="center" wrapText="1"/>
    </xf>
    <xf numFmtId="176" fontId="10" fillId="0" borderId="8" xfId="30" applyNumberFormat="1" applyFont="1" applyFill="1" applyBorder="1" applyAlignment="1">
      <alignment horizontal="center" vertical="center" wrapText="1"/>
    </xf>
    <xf numFmtId="176" fontId="10" fillId="0" borderId="8" xfId="30" applyNumberFormat="1" applyFont="1" applyFill="1" applyBorder="1" applyAlignment="1">
      <alignment vertical="center" wrapText="1"/>
    </xf>
    <xf numFmtId="3" fontId="10" fillId="0" borderId="20" xfId="30" applyNumberFormat="1" applyFont="1" applyFill="1" applyBorder="1" applyAlignment="1">
      <alignment horizontal="center" vertical="center" wrapText="1"/>
    </xf>
    <xf numFmtId="3" fontId="10" fillId="0" borderId="21" xfId="30" applyNumberFormat="1" applyFont="1" applyFill="1" applyBorder="1" applyAlignment="1">
      <alignment horizontal="center" vertical="center" wrapText="1"/>
    </xf>
    <xf numFmtId="176" fontId="10" fillId="0" borderId="20" xfId="30" applyNumberFormat="1" applyFont="1" applyFill="1" applyBorder="1" applyAlignment="1">
      <alignment horizontal="center" vertical="center" wrapText="1"/>
    </xf>
    <xf numFmtId="3" fontId="9" fillId="0" borderId="0" xfId="30" applyNumberFormat="1" applyFont="1" applyFill="1" applyAlignment="1">
      <alignment horizontal="left" vertical="center"/>
    </xf>
    <xf numFmtId="0" fontId="4" fillId="0" borderId="54" xfId="38" applyFont="1" applyFill="1" applyBorder="1" applyAlignment="1">
      <alignment horizontal="left" vertical="center" wrapText="1"/>
    </xf>
    <xf numFmtId="9" fontId="22" fillId="0" borderId="0" xfId="21" applyNumberFormat="1" applyFont="1" applyFill="1" applyAlignment="1">
      <alignment horizontal="center" vertical="center"/>
    </xf>
    <xf numFmtId="0" fontId="27" fillId="7" borderId="0" xfId="21" applyFont="1" applyFill="1">
      <alignment vertical="center"/>
    </xf>
    <xf numFmtId="0" fontId="28" fillId="7" borderId="0" xfId="21" applyFont="1" applyFill="1">
      <alignment vertical="center"/>
    </xf>
    <xf numFmtId="0" fontId="4" fillId="0" borderId="0" xfId="23" applyFont="1"/>
    <xf numFmtId="0" fontId="25" fillId="0" borderId="0" xfId="24" applyFont="1" applyFill="1"/>
    <xf numFmtId="0" fontId="25" fillId="7" borderId="0" xfId="24" applyFont="1" applyFill="1"/>
    <xf numFmtId="0" fontId="25" fillId="7" borderId="0" xfId="21" applyFont="1" applyFill="1">
      <alignment vertical="center"/>
    </xf>
    <xf numFmtId="0" fontId="25" fillId="0" borderId="0" xfId="21" applyFont="1" applyFill="1">
      <alignment vertical="center"/>
    </xf>
    <xf numFmtId="0" fontId="0" fillId="7" borderId="0" xfId="21" applyFont="1" applyFill="1">
      <alignment vertical="center"/>
    </xf>
    <xf numFmtId="0" fontId="4" fillId="0" borderId="14" xfId="38" applyFont="1" applyBorder="1">
      <alignment vertical="center"/>
    </xf>
    <xf numFmtId="0" fontId="4" fillId="0" borderId="0" xfId="23" applyFont="1"/>
    <xf numFmtId="182" fontId="10" fillId="0" borderId="15" xfId="30" applyNumberFormat="1" applyFont="1" applyFill="1" applyBorder="1" applyAlignment="1">
      <alignment horizontal="center" vertical="center"/>
    </xf>
    <xf numFmtId="3" fontId="10" fillId="0" borderId="0" xfId="30" applyNumberFormat="1" applyFont="1" applyFill="1" applyBorder="1" applyAlignment="1">
      <alignment horizontal="center" vertical="center" wrapText="1"/>
    </xf>
    <xf numFmtId="3" fontId="10" fillId="0" borderId="0" xfId="30" applyNumberFormat="1" applyFont="1" applyFill="1" applyBorder="1" applyAlignment="1">
      <alignment horizontal="center" vertical="center"/>
    </xf>
    <xf numFmtId="179" fontId="10" fillId="0" borderId="8" xfId="30" applyNumberFormat="1" applyFont="1" applyFill="1" applyBorder="1" applyAlignment="1">
      <alignment horizontal="center" vertical="center"/>
    </xf>
    <xf numFmtId="180" fontId="10" fillId="0" borderId="15" xfId="30" applyNumberFormat="1" applyFont="1" applyFill="1" applyBorder="1" applyAlignment="1">
      <alignment vertical="center"/>
    </xf>
    <xf numFmtId="3" fontId="10" fillId="0" borderId="8" xfId="30" applyNumberFormat="1" applyFont="1" applyFill="1" applyBorder="1" applyAlignment="1">
      <alignment horizontal="center" vertical="center" wrapText="1"/>
    </xf>
    <xf numFmtId="176" fontId="10" fillId="0" borderId="14" xfId="30" applyNumberFormat="1" applyFont="1" applyFill="1" applyBorder="1" applyAlignment="1">
      <alignment horizontal="center" vertical="center" wrapText="1"/>
    </xf>
    <xf numFmtId="3" fontId="10" fillId="0" borderId="14" xfId="30" applyNumberFormat="1" applyFont="1" applyFill="1" applyBorder="1" applyAlignment="1">
      <alignment horizontal="center" vertical="center" wrapText="1"/>
    </xf>
    <xf numFmtId="0" fontId="4" fillId="0" borderId="0" xfId="23" applyFont="1"/>
    <xf numFmtId="0" fontId="4" fillId="0" borderId="0" xfId="0" applyFont="1" applyProtection="1"/>
    <xf numFmtId="3" fontId="10" fillId="0" borderId="0" xfId="3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179" fontId="10" fillId="0" borderId="0" xfId="30" applyNumberFormat="1" applyFont="1" applyFill="1" applyBorder="1" applyAlignment="1">
      <alignment vertical="center" wrapText="1"/>
    </xf>
    <xf numFmtId="0" fontId="4" fillId="0" borderId="0" xfId="23" applyFont="1"/>
    <xf numFmtId="0" fontId="2" fillId="0" borderId="0" xfId="0" applyFont="1" applyFill="1" applyBorder="1" applyAlignment="1">
      <alignment horizontal="center" vertical="center"/>
    </xf>
    <xf numFmtId="186" fontId="10" fillId="0" borderId="0" xfId="0" applyNumberFormat="1" applyFont="1" applyFill="1" applyBorder="1" applyAlignment="1">
      <alignment horizontal="center" vertical="center"/>
    </xf>
    <xf numFmtId="178" fontId="22" fillId="3" borderId="47" xfId="38" applyNumberFormat="1" applyFont="1" applyFill="1" applyBorder="1">
      <alignment vertical="center"/>
    </xf>
    <xf numFmtId="178" fontId="22" fillId="3" borderId="104" xfId="38" applyNumberFormat="1" applyFont="1" applyFill="1" applyBorder="1">
      <alignment vertical="center"/>
    </xf>
    <xf numFmtId="177" fontId="22" fillId="0" borderId="106" xfId="38" applyNumberFormat="1" applyFont="1" applyBorder="1">
      <alignment vertical="center"/>
    </xf>
    <xf numFmtId="177" fontId="22" fillId="0" borderId="105" xfId="38" applyNumberFormat="1" applyFont="1" applyBorder="1">
      <alignment vertical="center"/>
    </xf>
    <xf numFmtId="0" fontId="9" fillId="8" borderId="65" xfId="0" applyFont="1" applyFill="1" applyBorder="1" applyAlignment="1">
      <alignment horizontal="center"/>
    </xf>
    <xf numFmtId="0" fontId="9" fillId="8" borderId="66" xfId="0" applyFont="1" applyFill="1" applyBorder="1" applyAlignment="1">
      <alignment horizontal="center"/>
    </xf>
    <xf numFmtId="0" fontId="9" fillId="8" borderId="67" xfId="0" applyFont="1" applyFill="1" applyBorder="1" applyAlignment="1">
      <alignment horizontal="center"/>
    </xf>
    <xf numFmtId="0" fontId="9" fillId="5" borderId="95" xfId="0" applyFont="1" applyFill="1" applyBorder="1" applyAlignment="1">
      <alignment horizontal="center"/>
    </xf>
    <xf numFmtId="0" fontId="9" fillId="5" borderId="96" xfId="0" applyFont="1" applyFill="1" applyBorder="1" applyAlignment="1">
      <alignment horizontal="center"/>
    </xf>
    <xf numFmtId="0" fontId="9" fillId="5" borderId="97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Protection="1"/>
    <xf numFmtId="0" fontId="26" fillId="3" borderId="65" xfId="38" applyFont="1" applyFill="1" applyBorder="1" applyAlignment="1" applyProtection="1">
      <alignment horizontal="center" vertical="center"/>
      <protection locked="0"/>
    </xf>
    <xf numFmtId="0" fontId="26" fillId="3" borderId="66" xfId="38" applyFont="1" applyFill="1" applyBorder="1" applyAlignment="1" applyProtection="1">
      <alignment horizontal="center" vertical="center"/>
      <protection locked="0"/>
    </xf>
    <xf numFmtId="0" fontId="26" fillId="3" borderId="67" xfId="38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178" fontId="26" fillId="3" borderId="65" xfId="38" applyNumberFormat="1" applyFont="1" applyFill="1" applyBorder="1" applyAlignment="1" applyProtection="1">
      <alignment horizontal="center" vertical="center"/>
      <protection locked="0"/>
    </xf>
    <xf numFmtId="178" fontId="26" fillId="3" borderId="66" xfId="38" applyNumberFormat="1" applyFont="1" applyFill="1" applyBorder="1" applyAlignment="1" applyProtection="1">
      <alignment horizontal="center" vertical="center"/>
      <protection locked="0"/>
    </xf>
    <xf numFmtId="178" fontId="26" fillId="3" borderId="67" xfId="38" applyNumberFormat="1" applyFont="1" applyFill="1" applyBorder="1" applyAlignment="1" applyProtection="1">
      <alignment horizontal="center" vertical="center"/>
      <protection locked="0"/>
    </xf>
    <xf numFmtId="0" fontId="4" fillId="8" borderId="65" xfId="0" applyFont="1" applyFill="1" applyBorder="1" applyAlignment="1" applyProtection="1">
      <alignment horizontal="center"/>
      <protection locked="0"/>
    </xf>
    <xf numFmtId="0" fontId="4" fillId="8" borderId="66" xfId="0" applyFont="1" applyFill="1" applyBorder="1" applyAlignment="1" applyProtection="1">
      <alignment horizontal="center"/>
      <protection locked="0"/>
    </xf>
    <xf numFmtId="0" fontId="4" fillId="8" borderId="67" xfId="0" applyFont="1" applyFill="1" applyBorder="1" applyAlignment="1" applyProtection="1">
      <alignment horizontal="center"/>
      <protection locked="0"/>
    </xf>
    <xf numFmtId="177" fontId="14" fillId="0" borderId="0" xfId="0" applyNumberFormat="1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left"/>
    </xf>
    <xf numFmtId="0" fontId="4" fillId="0" borderId="0" xfId="0" applyFont="1" applyAlignment="1">
      <alignment horizontal="left" vertical="center"/>
    </xf>
    <xf numFmtId="187" fontId="26" fillId="5" borderId="101" xfId="38" applyNumberFormat="1" applyFont="1" applyFill="1" applyBorder="1" applyAlignment="1" applyProtection="1">
      <alignment horizontal="center" vertical="center"/>
      <protection locked="0"/>
    </xf>
    <xf numFmtId="187" fontId="26" fillId="5" borderId="102" xfId="38" applyNumberFormat="1" applyFont="1" applyFill="1" applyBorder="1" applyAlignment="1" applyProtection="1">
      <alignment horizontal="center" vertical="center"/>
      <protection locked="0"/>
    </xf>
    <xf numFmtId="0" fontId="22" fillId="0" borderId="55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0" borderId="87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88" xfId="0" applyFont="1" applyBorder="1" applyAlignment="1">
      <alignment horizontal="center" vertical="center" wrapText="1"/>
    </xf>
    <xf numFmtId="0" fontId="22" fillId="0" borderId="89" xfId="0" applyFont="1" applyBorder="1" applyAlignment="1">
      <alignment horizontal="center" vertical="center" wrapText="1"/>
    </xf>
    <xf numFmtId="0" fontId="22" fillId="0" borderId="73" xfId="0" applyFont="1" applyBorder="1" applyAlignment="1">
      <alignment horizontal="center" vertical="center" wrapText="1"/>
    </xf>
    <xf numFmtId="0" fontId="22" fillId="0" borderId="90" xfId="0" applyFont="1" applyBorder="1" applyAlignment="1">
      <alignment horizontal="center" vertical="center" wrapText="1"/>
    </xf>
    <xf numFmtId="9" fontId="22" fillId="0" borderId="85" xfId="0" applyNumberFormat="1" applyFont="1" applyBorder="1" applyAlignment="1">
      <alignment horizontal="center" vertical="center"/>
    </xf>
    <xf numFmtId="9" fontId="22" fillId="0" borderId="56" xfId="0" applyNumberFormat="1" applyFont="1" applyBorder="1" applyAlignment="1">
      <alignment horizontal="center" vertical="center"/>
    </xf>
    <xf numFmtId="9" fontId="22" fillId="0" borderId="87" xfId="0" applyNumberFormat="1" applyFont="1" applyBorder="1" applyAlignment="1">
      <alignment horizontal="center" vertical="center"/>
    </xf>
    <xf numFmtId="9" fontId="22" fillId="0" borderId="73" xfId="0" applyNumberFormat="1" applyFont="1" applyBorder="1" applyAlignment="1">
      <alignment horizontal="center" vertical="center"/>
    </xf>
    <xf numFmtId="9" fontId="22" fillId="0" borderId="90" xfId="0" applyNumberFormat="1" applyFont="1" applyBorder="1" applyAlignment="1">
      <alignment horizontal="center" vertical="center"/>
    </xf>
    <xf numFmtId="9" fontId="22" fillId="0" borderId="91" xfId="1" applyFont="1" applyBorder="1" applyAlignment="1">
      <alignment horizontal="center" vertical="center"/>
    </xf>
    <xf numFmtId="9" fontId="22" fillId="0" borderId="92" xfId="1" applyFont="1" applyBorder="1" applyAlignment="1">
      <alignment horizontal="center" vertical="center"/>
    </xf>
    <xf numFmtId="9" fontId="22" fillId="0" borderId="93" xfId="1" applyFont="1" applyBorder="1" applyAlignment="1">
      <alignment horizontal="center" vertical="center"/>
    </xf>
    <xf numFmtId="184" fontId="22" fillId="0" borderId="91" xfId="1" applyNumberFormat="1" applyFont="1" applyBorder="1" applyAlignment="1">
      <alignment horizontal="center" vertical="center"/>
    </xf>
    <xf numFmtId="184" fontId="22" fillId="0" borderId="92" xfId="1" applyNumberFormat="1" applyFont="1" applyBorder="1" applyAlignment="1">
      <alignment horizontal="center" vertical="center"/>
    </xf>
    <xf numFmtId="184" fontId="22" fillId="0" borderId="94" xfId="1" applyNumberFormat="1" applyFont="1" applyBorder="1" applyAlignment="1">
      <alignment horizontal="center" vertical="center"/>
    </xf>
    <xf numFmtId="0" fontId="22" fillId="3" borderId="80" xfId="0" applyFont="1" applyFill="1" applyBorder="1" applyAlignment="1" applyProtection="1">
      <alignment horizontal="center" vertical="center"/>
      <protection locked="0"/>
    </xf>
    <xf numFmtId="0" fontId="22" fillId="3" borderId="81" xfId="0" applyFont="1" applyFill="1" applyBorder="1" applyAlignment="1" applyProtection="1">
      <alignment horizontal="center" vertical="center"/>
      <protection locked="0"/>
    </xf>
    <xf numFmtId="0" fontId="22" fillId="3" borderId="82" xfId="0" applyFont="1" applyFill="1" applyBorder="1" applyAlignment="1" applyProtection="1">
      <alignment horizontal="center" vertical="center"/>
      <protection locked="0"/>
    </xf>
    <xf numFmtId="0" fontId="22" fillId="3" borderId="83" xfId="0" applyFont="1" applyFill="1" applyBorder="1" applyAlignment="1" applyProtection="1">
      <alignment horizontal="center" vertical="center"/>
      <protection locked="0"/>
    </xf>
    <xf numFmtId="0" fontId="22" fillId="3" borderId="60" xfId="0" applyFont="1" applyFill="1" applyBorder="1" applyAlignment="1" applyProtection="1">
      <alignment horizontal="center" vertical="center"/>
      <protection locked="0"/>
    </xf>
    <xf numFmtId="0" fontId="22" fillId="3" borderId="84" xfId="0" applyFont="1" applyFill="1" applyBorder="1" applyAlignment="1" applyProtection="1">
      <alignment horizontal="center" vertical="center"/>
      <protection locked="0"/>
    </xf>
    <xf numFmtId="9" fontId="22" fillId="0" borderId="86" xfId="0" applyNumberFormat="1" applyFont="1" applyBorder="1" applyAlignment="1">
      <alignment horizontal="center" vertical="center"/>
    </xf>
    <xf numFmtId="0" fontId="22" fillId="3" borderId="65" xfId="0" applyFont="1" applyFill="1" applyBorder="1" applyAlignment="1" applyProtection="1">
      <alignment horizontal="center" vertical="center"/>
      <protection locked="0"/>
    </xf>
    <xf numFmtId="0" fontId="22" fillId="3" borderId="66" xfId="0" applyFont="1" applyFill="1" applyBorder="1" applyAlignment="1" applyProtection="1">
      <alignment horizontal="center" vertical="center"/>
      <protection locked="0"/>
    </xf>
    <xf numFmtId="0" fontId="22" fillId="3" borderId="67" xfId="0" applyFont="1" applyFill="1" applyBorder="1" applyAlignment="1" applyProtection="1">
      <alignment horizontal="center" vertical="center"/>
      <protection locked="0"/>
    </xf>
    <xf numFmtId="0" fontId="22" fillId="0" borderId="57" xfId="0" applyFont="1" applyBorder="1" applyAlignment="1">
      <alignment horizontal="center" vertical="center" wrapText="1"/>
    </xf>
    <xf numFmtId="0" fontId="22" fillId="0" borderId="58" xfId="0" applyFont="1" applyBorder="1" applyAlignment="1">
      <alignment horizontal="center" vertical="center" wrapText="1"/>
    </xf>
    <xf numFmtId="0" fontId="22" fillId="0" borderId="59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/>
    </xf>
    <xf numFmtId="0" fontId="22" fillId="0" borderId="68" xfId="0" applyFont="1" applyBorder="1" applyAlignment="1">
      <alignment horizontal="center" vertical="center"/>
    </xf>
    <xf numFmtId="0" fontId="22" fillId="0" borderId="69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/>
    </xf>
    <xf numFmtId="0" fontId="22" fillId="0" borderId="7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  <xf numFmtId="0" fontId="22" fillId="0" borderId="72" xfId="0" applyFont="1" applyBorder="1" applyAlignment="1">
      <alignment horizontal="center" vertical="center"/>
    </xf>
    <xf numFmtId="0" fontId="22" fillId="0" borderId="73" xfId="0" applyFont="1" applyBorder="1" applyAlignment="1">
      <alignment horizontal="center" vertical="center"/>
    </xf>
    <xf numFmtId="0" fontId="22" fillId="0" borderId="74" xfId="0" applyFont="1" applyBorder="1" applyAlignment="1">
      <alignment horizontal="center" vertical="center"/>
    </xf>
    <xf numFmtId="0" fontId="22" fillId="0" borderId="68" xfId="0" applyFont="1" applyBorder="1" applyAlignment="1">
      <alignment horizontal="center" vertical="center" wrapText="1"/>
    </xf>
    <xf numFmtId="0" fontId="22" fillId="0" borderId="69" xfId="0" applyFont="1" applyBorder="1" applyAlignment="1">
      <alignment horizontal="center" vertical="center" wrapText="1"/>
    </xf>
    <xf numFmtId="0" fontId="22" fillId="0" borderId="71" xfId="0" applyFont="1" applyBorder="1" applyAlignment="1">
      <alignment horizontal="center" vertical="center" wrapText="1"/>
    </xf>
    <xf numFmtId="0" fontId="22" fillId="0" borderId="75" xfId="0" applyFont="1" applyBorder="1" applyAlignment="1">
      <alignment horizontal="center" vertical="center" wrapText="1"/>
    </xf>
    <xf numFmtId="0" fontId="22" fillId="0" borderId="76" xfId="0" applyFont="1" applyBorder="1" applyAlignment="1">
      <alignment horizontal="center"/>
    </xf>
    <xf numFmtId="0" fontId="22" fillId="0" borderId="77" xfId="0" applyFont="1" applyBorder="1" applyAlignment="1">
      <alignment horizontal="center"/>
    </xf>
    <xf numFmtId="0" fontId="26" fillId="0" borderId="68" xfId="0" applyFont="1" applyBorder="1" applyAlignment="1">
      <alignment horizontal="center" vertical="center" wrapText="1"/>
    </xf>
    <xf numFmtId="0" fontId="26" fillId="0" borderId="69" xfId="0" applyFont="1" applyBorder="1" applyAlignment="1">
      <alignment horizontal="center" vertical="center" wrapText="1"/>
    </xf>
    <xf numFmtId="0" fontId="26" fillId="0" borderId="78" xfId="0" applyFont="1" applyBorder="1" applyAlignment="1">
      <alignment horizontal="center" vertical="center" wrapText="1"/>
    </xf>
    <xf numFmtId="0" fontId="26" fillId="0" borderId="75" xfId="0" applyFont="1" applyBorder="1" applyAlignment="1">
      <alignment horizontal="center" vertical="center" wrapText="1"/>
    </xf>
    <xf numFmtId="0" fontId="26" fillId="0" borderId="60" xfId="0" applyFont="1" applyBorder="1" applyAlignment="1">
      <alignment horizontal="center" vertical="center" wrapText="1"/>
    </xf>
    <xf numFmtId="0" fontId="26" fillId="0" borderId="79" xfId="0" applyFont="1" applyBorder="1" applyAlignment="1">
      <alignment horizontal="center" vertical="center" wrapText="1"/>
    </xf>
    <xf numFmtId="0" fontId="22" fillId="2" borderId="0" xfId="38" applyFont="1" applyFill="1" applyAlignment="1">
      <alignment horizontal="center" vertical="center"/>
    </xf>
    <xf numFmtId="0" fontId="22" fillId="0" borderId="27" xfId="38" applyFont="1" applyBorder="1" applyAlignment="1">
      <alignment horizontal="left" vertical="center" wrapText="1"/>
    </xf>
    <xf numFmtId="0" fontId="22" fillId="0" borderId="41" xfId="38" applyFont="1" applyBorder="1" applyAlignment="1">
      <alignment horizontal="left" vertical="center" wrapText="1"/>
    </xf>
    <xf numFmtId="0" fontId="22" fillId="0" borderId="29" xfId="38" applyFont="1" applyBorder="1" applyAlignment="1">
      <alignment horizontal="left" vertical="center" wrapText="1"/>
    </xf>
    <xf numFmtId="0" fontId="22" fillId="0" borderId="20" xfId="38" applyFont="1" applyBorder="1" applyAlignment="1">
      <alignment horizontal="left" vertical="center" wrapText="1"/>
    </xf>
    <xf numFmtId="0" fontId="22" fillId="0" borderId="0" xfId="38" applyFont="1" applyBorder="1" applyAlignment="1">
      <alignment horizontal="left" vertical="center" wrapText="1"/>
    </xf>
    <xf numFmtId="0" fontId="22" fillId="0" borderId="21" xfId="38" applyFont="1" applyBorder="1" applyAlignment="1">
      <alignment horizontal="left" vertical="center" wrapText="1"/>
    </xf>
    <xf numFmtId="0" fontId="22" fillId="0" borderId="3" xfId="38" applyFont="1" applyBorder="1" applyAlignment="1">
      <alignment horizontal="left" vertical="center" wrapText="1"/>
    </xf>
    <xf numFmtId="0" fontId="22" fillId="0" borderId="6" xfId="38" applyFont="1" applyBorder="1" applyAlignment="1">
      <alignment horizontal="left" vertical="center" wrapText="1"/>
    </xf>
    <xf numFmtId="0" fontId="22" fillId="0" borderId="4" xfId="38" applyFont="1" applyBorder="1" applyAlignment="1">
      <alignment horizontal="left" vertical="center" wrapText="1"/>
    </xf>
    <xf numFmtId="3" fontId="4" fillId="0" borderId="2" xfId="38" quotePrefix="1" applyNumberFormat="1" applyFont="1" applyBorder="1" applyAlignment="1">
      <alignment horizontal="left" vertical="center"/>
    </xf>
    <xf numFmtId="3" fontId="4" fillId="0" borderId="14" xfId="38" quotePrefix="1" applyNumberFormat="1" applyFont="1" applyBorder="1" applyAlignment="1">
      <alignment horizontal="left" vertical="center"/>
    </xf>
    <xf numFmtId="178" fontId="22" fillId="3" borderId="46" xfId="38" applyNumberFormat="1" applyFont="1" applyFill="1" applyBorder="1" applyAlignment="1">
      <alignment horizontal="left" vertical="center"/>
    </xf>
    <xf numFmtId="0" fontId="22" fillId="0" borderId="45" xfId="38" applyNumberFormat="1" applyFont="1" applyBorder="1" applyAlignment="1">
      <alignment horizontal="right" vertical="center"/>
    </xf>
    <xf numFmtId="0" fontId="22" fillId="0" borderId="100" xfId="38" applyNumberFormat="1" applyFont="1" applyBorder="1" applyAlignment="1">
      <alignment horizontal="right" vertical="center"/>
    </xf>
    <xf numFmtId="0" fontId="22" fillId="0" borderId="2" xfId="38" applyFont="1" applyFill="1" applyBorder="1" applyAlignment="1">
      <alignment horizontal="center" vertical="center"/>
    </xf>
    <xf numFmtId="0" fontId="22" fillId="0" borderId="8" xfId="38" applyFont="1" applyFill="1" applyBorder="1" applyAlignment="1">
      <alignment horizontal="center" vertical="center"/>
    </xf>
    <xf numFmtId="0" fontId="22" fillId="0" borderId="14" xfId="38" applyFont="1" applyFill="1" applyBorder="1" applyAlignment="1">
      <alignment horizontal="center" vertical="center"/>
    </xf>
    <xf numFmtId="0" fontId="22" fillId="0" borderId="2" xfId="38" applyFont="1" applyBorder="1" applyAlignment="1">
      <alignment horizontal="left" vertical="center"/>
    </xf>
    <xf numFmtId="0" fontId="22" fillId="0" borderId="14" xfId="38" applyFont="1" applyBorder="1" applyAlignment="1">
      <alignment horizontal="left" vertical="center"/>
    </xf>
    <xf numFmtId="3" fontId="4" fillId="0" borderId="2" xfId="38" quotePrefix="1" applyNumberFormat="1" applyFont="1" applyFill="1" applyBorder="1" applyAlignment="1">
      <alignment horizontal="left" vertical="center"/>
    </xf>
    <xf numFmtId="3" fontId="4" fillId="0" borderId="14" xfId="38" quotePrefix="1" applyNumberFormat="1" applyFont="1" applyFill="1" applyBorder="1" applyAlignment="1">
      <alignment horizontal="left" vertical="center"/>
    </xf>
    <xf numFmtId="0" fontId="22" fillId="0" borderId="17" xfId="38" applyFont="1" applyFill="1" applyBorder="1" applyAlignment="1">
      <alignment horizontal="left" vertical="center" wrapText="1"/>
    </xf>
    <xf numFmtId="0" fontId="22" fillId="0" borderId="18" xfId="38" applyFont="1" applyFill="1" applyBorder="1" applyAlignment="1">
      <alignment horizontal="left" vertical="center" wrapText="1"/>
    </xf>
    <xf numFmtId="0" fontId="22" fillId="0" borderId="19" xfId="38" applyFont="1" applyFill="1" applyBorder="1" applyAlignment="1">
      <alignment horizontal="left" vertical="center" wrapText="1"/>
    </xf>
    <xf numFmtId="0" fontId="22" fillId="0" borderId="3" xfId="38" applyFont="1" applyFill="1" applyBorder="1" applyAlignment="1">
      <alignment horizontal="left" vertical="center" wrapText="1"/>
    </xf>
    <xf numFmtId="0" fontId="22" fillId="0" borderId="6" xfId="38" applyFont="1" applyFill="1" applyBorder="1" applyAlignment="1">
      <alignment horizontal="left" vertical="center" wrapText="1"/>
    </xf>
    <xf numFmtId="0" fontId="22" fillId="0" borderId="4" xfId="38" applyFont="1" applyFill="1" applyBorder="1" applyAlignment="1">
      <alignment horizontal="left" vertical="center" wrapText="1"/>
    </xf>
    <xf numFmtId="0" fontId="22" fillId="0" borderId="5" xfId="38" applyFont="1" applyBorder="1" applyAlignment="1">
      <alignment vertical="center" wrapText="1"/>
    </xf>
    <xf numFmtId="0" fontId="22" fillId="0" borderId="7" xfId="38" applyFont="1" applyBorder="1" applyAlignment="1">
      <alignment vertical="center" wrapText="1"/>
    </xf>
    <xf numFmtId="0" fontId="22" fillId="0" borderId="13" xfId="38" applyFont="1" applyBorder="1" applyAlignment="1">
      <alignment vertical="center" wrapText="1"/>
    </xf>
    <xf numFmtId="0" fontId="22" fillId="3" borderId="65" xfId="38" applyFont="1" applyFill="1" applyBorder="1" applyAlignment="1">
      <alignment horizontal="center" vertical="center"/>
    </xf>
    <xf numFmtId="0" fontId="22" fillId="3" borderId="66" xfId="38" applyFont="1" applyFill="1" applyBorder="1" applyAlignment="1">
      <alignment horizontal="center" vertical="center"/>
    </xf>
    <xf numFmtId="0" fontId="22" fillId="3" borderId="67" xfId="38" applyFont="1" applyFill="1" applyBorder="1" applyAlignment="1">
      <alignment horizontal="center" vertical="center"/>
    </xf>
    <xf numFmtId="0" fontId="22" fillId="5" borderId="95" xfId="38" applyFont="1" applyFill="1" applyBorder="1" applyAlignment="1">
      <alignment horizontal="center" vertical="center"/>
    </xf>
    <xf numFmtId="0" fontId="22" fillId="5" borderId="96" xfId="38" applyFont="1" applyFill="1" applyBorder="1" applyAlignment="1">
      <alignment horizontal="center" vertical="center"/>
    </xf>
    <xf numFmtId="0" fontId="22" fillId="5" borderId="97" xfId="38" applyFont="1" applyFill="1" applyBorder="1" applyAlignment="1">
      <alignment horizontal="center" vertical="center"/>
    </xf>
    <xf numFmtId="0" fontId="22" fillId="0" borderId="99" xfId="38" applyNumberFormat="1" applyFont="1" applyBorder="1" applyAlignment="1">
      <alignment horizontal="right" vertical="center"/>
    </xf>
    <xf numFmtId="0" fontId="22" fillId="0" borderId="5" xfId="38" applyFont="1" applyBorder="1" applyAlignment="1">
      <alignment horizontal="left" vertical="center" wrapText="1"/>
    </xf>
    <xf numFmtId="0" fontId="22" fillId="0" borderId="7" xfId="38" applyFont="1" applyBorder="1" applyAlignment="1">
      <alignment horizontal="left" vertical="center" wrapText="1"/>
    </xf>
    <xf numFmtId="0" fontId="22" fillId="0" borderId="13" xfId="38" applyFont="1" applyBorder="1" applyAlignment="1">
      <alignment horizontal="left" vertical="center" wrapText="1"/>
    </xf>
    <xf numFmtId="0" fontId="22" fillId="0" borderId="2" xfId="38" applyFont="1" applyBorder="1" applyAlignment="1">
      <alignment horizontal="center" vertical="center" shrinkToFit="1"/>
    </xf>
    <xf numFmtId="0" fontId="22" fillId="0" borderId="14" xfId="38" applyFont="1" applyBorder="1" applyAlignment="1">
      <alignment horizontal="center" vertical="center" shrinkToFit="1"/>
    </xf>
    <xf numFmtId="178" fontId="22" fillId="3" borderId="44" xfId="38" applyNumberFormat="1" applyFont="1" applyFill="1" applyBorder="1" applyAlignment="1">
      <alignment horizontal="left" vertical="center"/>
    </xf>
    <xf numFmtId="178" fontId="22" fillId="3" borderId="98" xfId="38" applyNumberFormat="1" applyFont="1" applyFill="1" applyBorder="1" applyAlignment="1">
      <alignment horizontal="left" vertical="center"/>
    </xf>
    <xf numFmtId="179" fontId="10" fillId="0" borderId="17" xfId="30" applyNumberFormat="1" applyFont="1" applyFill="1" applyBorder="1" applyAlignment="1">
      <alignment vertical="center" wrapText="1"/>
    </xf>
    <xf numFmtId="179" fontId="10" fillId="0" borderId="18" xfId="30" applyNumberFormat="1" applyFont="1" applyFill="1" applyBorder="1" applyAlignment="1">
      <alignment vertical="center" wrapText="1"/>
    </xf>
    <xf numFmtId="179" fontId="10" fillId="0" borderId="19" xfId="30" applyNumberFormat="1" applyFont="1" applyFill="1" applyBorder="1" applyAlignment="1">
      <alignment vertical="center" wrapText="1"/>
    </xf>
    <xf numFmtId="179" fontId="10" fillId="0" borderId="20" xfId="30" applyNumberFormat="1" applyFont="1" applyFill="1" applyBorder="1" applyAlignment="1">
      <alignment vertical="center" wrapText="1"/>
    </xf>
    <xf numFmtId="179" fontId="10" fillId="0" borderId="0" xfId="30" applyNumberFormat="1" applyFont="1" applyFill="1" applyBorder="1" applyAlignment="1">
      <alignment vertical="center" wrapText="1"/>
    </xf>
    <xf numFmtId="179" fontId="10" fillId="0" borderId="21" xfId="30" applyNumberFormat="1" applyFont="1" applyFill="1" applyBorder="1" applyAlignment="1">
      <alignment vertical="center" wrapText="1"/>
    </xf>
    <xf numFmtId="179" fontId="10" fillId="0" borderId="3" xfId="30" applyNumberFormat="1" applyFont="1" applyFill="1" applyBorder="1" applyAlignment="1">
      <alignment vertical="center" wrapText="1"/>
    </xf>
    <xf numFmtId="179" fontId="10" fillId="0" borderId="6" xfId="30" applyNumberFormat="1" applyFont="1" applyFill="1" applyBorder="1" applyAlignment="1">
      <alignment vertical="center" wrapText="1"/>
    </xf>
    <xf numFmtId="179" fontId="10" fillId="0" borderId="4" xfId="30" applyNumberFormat="1" applyFont="1" applyFill="1" applyBorder="1" applyAlignment="1">
      <alignment vertical="center" wrapText="1"/>
    </xf>
    <xf numFmtId="186" fontId="10" fillId="0" borderId="3" xfId="0" applyNumberFormat="1" applyFont="1" applyFill="1" applyBorder="1" applyAlignment="1">
      <alignment horizontal="center" vertical="center"/>
    </xf>
    <xf numFmtId="186" fontId="10" fillId="0" borderId="6" xfId="0" applyNumberFormat="1" applyFont="1" applyFill="1" applyBorder="1" applyAlignment="1">
      <alignment horizontal="center" vertical="center"/>
    </xf>
    <xf numFmtId="186" fontId="10" fillId="0" borderId="4" xfId="0" applyNumberFormat="1" applyFont="1" applyFill="1" applyBorder="1" applyAlignment="1">
      <alignment horizontal="center" vertical="center"/>
    </xf>
    <xf numFmtId="176" fontId="10" fillId="0" borderId="17" xfId="30" applyNumberFormat="1" applyFont="1" applyFill="1" applyBorder="1" applyAlignment="1">
      <alignment vertical="center" wrapText="1"/>
    </xf>
    <xf numFmtId="176" fontId="10" fillId="0" borderId="18" xfId="30" applyNumberFormat="1" applyFont="1" applyFill="1" applyBorder="1" applyAlignment="1">
      <alignment vertical="center" wrapText="1"/>
    </xf>
    <xf numFmtId="176" fontId="10" fillId="0" borderId="19" xfId="30" applyNumberFormat="1" applyFont="1" applyFill="1" applyBorder="1" applyAlignment="1">
      <alignment vertical="center" wrapText="1"/>
    </xf>
    <xf numFmtId="186" fontId="10" fillId="0" borderId="3" xfId="0" applyNumberFormat="1" applyFont="1" applyFill="1" applyBorder="1" applyAlignment="1">
      <alignment horizontal="right" vertical="center"/>
    </xf>
    <xf numFmtId="186" fontId="10" fillId="0" borderId="6" xfId="0" applyNumberFormat="1" applyFont="1" applyFill="1" applyBorder="1" applyAlignment="1">
      <alignment horizontal="right" vertical="center"/>
    </xf>
    <xf numFmtId="186" fontId="10" fillId="0" borderId="4" xfId="0" applyNumberFormat="1" applyFont="1" applyFill="1" applyBorder="1" applyAlignment="1">
      <alignment horizontal="right" vertical="center"/>
    </xf>
    <xf numFmtId="179" fontId="10" fillId="0" borderId="19" xfId="3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9" fontId="10" fillId="0" borderId="8" xfId="30" applyNumberFormat="1" applyFont="1" applyFill="1" applyBorder="1" applyAlignment="1">
      <alignment horizontal="center" vertical="center"/>
    </xf>
    <xf numFmtId="176" fontId="10" fillId="0" borderId="2" xfId="30" applyNumberFormat="1" applyFont="1" applyFill="1" applyBorder="1" applyAlignment="1">
      <alignment vertical="center"/>
    </xf>
    <xf numFmtId="176" fontId="10" fillId="0" borderId="8" xfId="30" applyNumberFormat="1" applyFont="1" applyFill="1" applyBorder="1" applyAlignment="1">
      <alignment vertical="center"/>
    </xf>
    <xf numFmtId="181" fontId="10" fillId="0" borderId="2" xfId="30" applyNumberFormat="1" applyFont="1" applyFill="1" applyBorder="1" applyAlignment="1">
      <alignment vertical="center" wrapText="1"/>
    </xf>
    <xf numFmtId="181" fontId="10" fillId="0" borderId="8" xfId="30" applyNumberFormat="1" applyFont="1" applyFill="1" applyBorder="1" applyAlignment="1">
      <alignment vertical="center" wrapText="1"/>
    </xf>
    <xf numFmtId="181" fontId="10" fillId="0" borderId="14" xfId="30" applyNumberFormat="1" applyFont="1" applyFill="1" applyBorder="1" applyAlignment="1">
      <alignment vertical="center" wrapText="1"/>
    </xf>
    <xf numFmtId="180" fontId="10" fillId="0" borderId="2" xfId="30" applyNumberFormat="1" applyFont="1" applyFill="1" applyBorder="1" applyAlignment="1">
      <alignment vertical="center"/>
    </xf>
    <xf numFmtId="180" fontId="10" fillId="0" borderId="8" xfId="30" applyNumberFormat="1" applyFont="1" applyFill="1" applyBorder="1" applyAlignment="1">
      <alignment vertical="center"/>
    </xf>
    <xf numFmtId="180" fontId="10" fillId="0" borderId="15" xfId="30" applyNumberFormat="1" applyFont="1" applyFill="1" applyBorder="1" applyAlignment="1">
      <alignment vertical="center"/>
    </xf>
    <xf numFmtId="3" fontId="10" fillId="0" borderId="2" xfId="30" applyNumberFormat="1" applyFont="1" applyFill="1" applyBorder="1" applyAlignment="1">
      <alignment horizontal="center" vertical="center" wrapText="1"/>
    </xf>
    <xf numFmtId="3" fontId="10" fillId="0" borderId="8" xfId="30" applyNumberFormat="1" applyFont="1" applyFill="1" applyBorder="1" applyAlignment="1">
      <alignment horizontal="center" vertical="center" wrapText="1"/>
    </xf>
    <xf numFmtId="180" fontId="10" fillId="0" borderId="14" xfId="30" applyNumberFormat="1" applyFont="1" applyFill="1" applyBorder="1" applyAlignment="1">
      <alignment vertical="center"/>
    </xf>
    <xf numFmtId="176" fontId="10" fillId="0" borderId="15" xfId="30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3" fontId="10" fillId="0" borderId="15" xfId="30" applyNumberFormat="1" applyFont="1" applyFill="1" applyBorder="1" applyAlignment="1">
      <alignment horizontal="center" vertical="center" wrapText="1"/>
    </xf>
    <xf numFmtId="3" fontId="10" fillId="0" borderId="5" xfId="30" applyNumberFormat="1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88" fontId="10" fillId="0" borderId="17" xfId="0" applyNumberFormat="1" applyFont="1" applyFill="1" applyBorder="1" applyAlignment="1">
      <alignment horizontal="left" vertical="center"/>
    </xf>
    <xf numFmtId="188" fontId="10" fillId="0" borderId="18" xfId="0" applyNumberFormat="1" applyFont="1" applyFill="1" applyBorder="1" applyAlignment="1">
      <alignment horizontal="left" vertical="center"/>
    </xf>
    <xf numFmtId="188" fontId="10" fillId="0" borderId="19" xfId="0" applyNumberFormat="1" applyFont="1" applyFill="1" applyBorder="1" applyAlignment="1">
      <alignment horizontal="left" vertical="center"/>
    </xf>
    <xf numFmtId="179" fontId="10" fillId="0" borderId="17" xfId="30" applyNumberFormat="1" applyFont="1" applyFill="1" applyBorder="1" applyAlignment="1">
      <alignment horizontal="left" vertical="center" wrapText="1"/>
    </xf>
    <xf numFmtId="179" fontId="10" fillId="0" borderId="18" xfId="30" applyNumberFormat="1" applyFont="1" applyFill="1" applyBorder="1" applyAlignment="1">
      <alignment horizontal="left" vertical="center" wrapText="1"/>
    </xf>
    <xf numFmtId="179" fontId="10" fillId="0" borderId="19" xfId="30" applyNumberFormat="1" applyFont="1" applyFill="1" applyBorder="1" applyAlignment="1">
      <alignment horizontal="left" vertical="center" wrapText="1"/>
    </xf>
    <xf numFmtId="179" fontId="10" fillId="0" borderId="3" xfId="30" applyNumberFormat="1" applyFont="1" applyFill="1" applyBorder="1" applyAlignment="1">
      <alignment horizontal="left" vertical="center" wrapText="1"/>
    </xf>
    <xf numFmtId="179" fontId="10" fillId="0" borderId="6" xfId="30" applyNumberFormat="1" applyFont="1" applyFill="1" applyBorder="1" applyAlignment="1">
      <alignment horizontal="left" vertical="center" wrapText="1"/>
    </xf>
    <xf numFmtId="179" fontId="10" fillId="0" borderId="4" xfId="30" applyNumberFormat="1" applyFont="1" applyFill="1" applyBorder="1" applyAlignment="1">
      <alignment horizontal="left" vertical="center" wrapText="1"/>
    </xf>
    <xf numFmtId="3" fontId="10" fillId="0" borderId="0" xfId="30" applyNumberFormat="1" applyFont="1" applyFill="1" applyBorder="1" applyAlignment="1">
      <alignment horizontal="center" vertical="center" wrapText="1"/>
    </xf>
    <xf numFmtId="3" fontId="10" fillId="0" borderId="0" xfId="30" applyNumberFormat="1" applyFont="1" applyFill="1" applyBorder="1" applyAlignment="1">
      <alignment horizontal="center" vertical="center"/>
    </xf>
    <xf numFmtId="3" fontId="10" fillId="0" borderId="17" xfId="30" applyNumberFormat="1" applyFont="1" applyFill="1" applyBorder="1" applyAlignment="1">
      <alignment horizontal="center" vertical="center"/>
    </xf>
    <xf numFmtId="3" fontId="10" fillId="0" borderId="18" xfId="30" applyNumberFormat="1" applyFont="1" applyFill="1" applyBorder="1" applyAlignment="1">
      <alignment horizontal="center" vertical="center"/>
    </xf>
    <xf numFmtId="3" fontId="10" fillId="0" borderId="19" xfId="30" applyNumberFormat="1" applyFont="1" applyFill="1" applyBorder="1" applyAlignment="1">
      <alignment horizontal="center" vertical="center"/>
    </xf>
    <xf numFmtId="3" fontId="10" fillId="0" borderId="20" xfId="30" applyNumberFormat="1" applyFont="1" applyFill="1" applyBorder="1" applyAlignment="1">
      <alignment horizontal="center" vertical="center"/>
    </xf>
    <xf numFmtId="3" fontId="10" fillId="0" borderId="21" xfId="30" applyNumberFormat="1" applyFont="1" applyFill="1" applyBorder="1" applyAlignment="1">
      <alignment horizontal="center" vertical="center"/>
    </xf>
    <xf numFmtId="3" fontId="10" fillId="0" borderId="15" xfId="30" applyNumberFormat="1" applyFont="1" applyFill="1" applyBorder="1" applyAlignment="1">
      <alignment horizontal="center" vertical="center"/>
    </xf>
    <xf numFmtId="3" fontId="10" fillId="0" borderId="8" xfId="30" applyNumberFormat="1" applyFont="1" applyFill="1" applyBorder="1" applyAlignment="1">
      <alignment horizontal="center" vertical="center"/>
    </xf>
    <xf numFmtId="179" fontId="10" fillId="0" borderId="2" xfId="30" applyNumberFormat="1" applyFont="1" applyFill="1" applyBorder="1" applyAlignment="1">
      <alignment horizontal="center" vertical="center" wrapText="1"/>
    </xf>
    <xf numFmtId="179" fontId="10" fillId="0" borderId="8" xfId="30" applyNumberFormat="1" applyFont="1" applyFill="1" applyBorder="1" applyAlignment="1">
      <alignment horizontal="center" vertical="center" wrapText="1"/>
    </xf>
    <xf numFmtId="180" fontId="10" fillId="0" borderId="2" xfId="30" applyNumberFormat="1" applyFont="1" applyFill="1" applyBorder="1" applyAlignment="1">
      <alignment horizontal="center" vertical="center" wrapText="1"/>
    </xf>
    <xf numFmtId="180" fontId="10" fillId="0" borderId="8" xfId="30" applyNumberFormat="1" applyFont="1" applyFill="1" applyBorder="1" applyAlignment="1">
      <alignment horizontal="center" vertical="center" wrapText="1"/>
    </xf>
    <xf numFmtId="176" fontId="10" fillId="0" borderId="14" xfId="30" applyNumberFormat="1" applyFont="1" applyFill="1" applyBorder="1" applyAlignment="1">
      <alignment horizontal="center" vertical="center" wrapText="1"/>
    </xf>
    <xf numFmtId="3" fontId="10" fillId="0" borderId="14" xfId="30" applyNumberFormat="1" applyFont="1" applyFill="1" applyBorder="1" applyAlignment="1">
      <alignment horizontal="center" vertical="center" wrapText="1"/>
    </xf>
    <xf numFmtId="3" fontId="10" fillId="0" borderId="2" xfId="30" applyNumberFormat="1" applyFont="1" applyFill="1" applyBorder="1" applyAlignment="1">
      <alignment horizontal="center" vertical="center"/>
    </xf>
    <xf numFmtId="0" fontId="20" fillId="0" borderId="0" xfId="21" applyFont="1" applyAlignment="1">
      <alignment horizontal="center" vertical="center"/>
    </xf>
    <xf numFmtId="0" fontId="20" fillId="0" borderId="0" xfId="21" applyAlignment="1">
      <alignment horizontal="left" vertical="center"/>
    </xf>
    <xf numFmtId="0" fontId="20" fillId="0" borderId="0" xfId="21" applyAlignment="1">
      <alignment horizontal="center" vertical="center"/>
    </xf>
    <xf numFmtId="0" fontId="4" fillId="0" borderId="0" xfId="23" applyFont="1"/>
    <xf numFmtId="0" fontId="4" fillId="0" borderId="0" xfId="24" applyFont="1"/>
  </cellXfs>
  <cellStyles count="44">
    <cellStyle name="パーセント" xfId="1" builtinId="5"/>
    <cellStyle name="パーセント 2" xfId="2" xr:uid="{00000000-0005-0000-0000-000001000000}"/>
    <cellStyle name="パーセント 3" xfId="3" xr:uid="{00000000-0005-0000-0000-000002000000}"/>
    <cellStyle name="桁区切り 2" xfId="4" xr:uid="{00000000-0005-0000-0000-000003000000}"/>
    <cellStyle name="桁区切り 2 2" xfId="5" xr:uid="{00000000-0005-0000-0000-000004000000}"/>
    <cellStyle name="桁区切り 3" xfId="6" xr:uid="{00000000-0005-0000-0000-000005000000}"/>
    <cellStyle name="桁区切り 4" xfId="7" xr:uid="{00000000-0005-0000-0000-000006000000}"/>
    <cellStyle name="桁区切り 5" xfId="8" xr:uid="{00000000-0005-0000-0000-000007000000}"/>
    <cellStyle name="桁区切り 6" xfId="9" xr:uid="{00000000-0005-0000-0000-000008000000}"/>
    <cellStyle name="桁区切り 7" xfId="10" xr:uid="{00000000-0005-0000-0000-000009000000}"/>
    <cellStyle name="桁区切り 7 2" xfId="11" xr:uid="{00000000-0005-0000-0000-00000A000000}"/>
    <cellStyle name="桁区切り 8" xfId="12" xr:uid="{00000000-0005-0000-0000-00000B000000}"/>
    <cellStyle name="桁区切り 9" xfId="13" xr:uid="{00000000-0005-0000-0000-00000C000000}"/>
    <cellStyle name="通貨 2" xfId="14" xr:uid="{00000000-0005-0000-0000-00000D000000}"/>
    <cellStyle name="標準" xfId="0" builtinId="0"/>
    <cellStyle name="標準 10" xfId="15" xr:uid="{00000000-0005-0000-0000-00000F000000}"/>
    <cellStyle name="標準 11" xfId="16" xr:uid="{00000000-0005-0000-0000-000010000000}"/>
    <cellStyle name="標準 11 2" xfId="17" xr:uid="{00000000-0005-0000-0000-000011000000}"/>
    <cellStyle name="標準 12" xfId="18" xr:uid="{00000000-0005-0000-0000-000012000000}"/>
    <cellStyle name="標準 12 2" xfId="19" xr:uid="{00000000-0005-0000-0000-000013000000}"/>
    <cellStyle name="標準 12 2 2" xfId="20" xr:uid="{00000000-0005-0000-0000-000014000000}"/>
    <cellStyle name="標準 12 2 2 2" xfId="21" xr:uid="{00000000-0005-0000-0000-000015000000}"/>
    <cellStyle name="標準 13" xfId="22" xr:uid="{00000000-0005-0000-0000-000016000000}"/>
    <cellStyle name="標準 14" xfId="23" xr:uid="{00000000-0005-0000-0000-000017000000}"/>
    <cellStyle name="標準 14 2" xfId="24" xr:uid="{00000000-0005-0000-0000-000018000000}"/>
    <cellStyle name="標準 2" xfId="25" xr:uid="{00000000-0005-0000-0000-000019000000}"/>
    <cellStyle name="標準 2 2" xfId="26" xr:uid="{00000000-0005-0000-0000-00001A000000}"/>
    <cellStyle name="標準 2 3" xfId="27" xr:uid="{00000000-0005-0000-0000-00001B000000}"/>
    <cellStyle name="標準 3" xfId="28" xr:uid="{00000000-0005-0000-0000-00001C000000}"/>
    <cellStyle name="標準 4" xfId="29" xr:uid="{00000000-0005-0000-0000-00001D000000}"/>
    <cellStyle name="標準 4 2" xfId="30" xr:uid="{00000000-0005-0000-0000-00001E000000}"/>
    <cellStyle name="標準 5" xfId="31" xr:uid="{00000000-0005-0000-0000-00001F000000}"/>
    <cellStyle name="標準 6" xfId="32" xr:uid="{00000000-0005-0000-0000-000020000000}"/>
    <cellStyle name="標準 7" xfId="33" xr:uid="{00000000-0005-0000-0000-000021000000}"/>
    <cellStyle name="標準 7 2" xfId="34" xr:uid="{00000000-0005-0000-0000-000022000000}"/>
    <cellStyle name="標準 7 3" xfId="35" xr:uid="{00000000-0005-0000-0000-000023000000}"/>
    <cellStyle name="標準 7 4" xfId="36" xr:uid="{00000000-0005-0000-0000-000024000000}"/>
    <cellStyle name="標準 7 4 2" xfId="37" xr:uid="{00000000-0005-0000-0000-000025000000}"/>
    <cellStyle name="標準 7 4 2 2" xfId="38" xr:uid="{00000000-0005-0000-0000-000026000000}"/>
    <cellStyle name="標準 7 5" xfId="39" xr:uid="{00000000-0005-0000-0000-000027000000}"/>
    <cellStyle name="標準 8" xfId="40" xr:uid="{00000000-0005-0000-0000-000028000000}"/>
    <cellStyle name="標準 8 2" xfId="41" xr:uid="{00000000-0005-0000-0000-000029000000}"/>
    <cellStyle name="標準 9" xfId="42" xr:uid="{00000000-0005-0000-0000-00002A000000}"/>
    <cellStyle name="標準 9 2" xfId="43" xr:uid="{00000000-0005-0000-0000-00002B000000}"/>
  </cellStyles>
  <dxfs count="1">
    <dxf>
      <font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</xdr:colOff>
      <xdr:row>89</xdr:row>
      <xdr:rowOff>114300</xdr:rowOff>
    </xdr:from>
    <xdr:to>
      <xdr:col>16</xdr:col>
      <xdr:colOff>110495</xdr:colOff>
      <xdr:row>91</xdr:row>
      <xdr:rowOff>152400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42875" y="29022675"/>
          <a:ext cx="3038475" cy="419100"/>
        </a:xfrm>
        <a:prstGeom prst="round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☆公定価格の試算結果</a:t>
          </a:r>
          <a:endParaRPr kumimoji="1" lang="ja-JP" altLang="en-US" sz="1100">
            <a:latin typeface="ＤＨＰ特太ゴシック体" panose="020B0500000000000000" pitchFamily="50" charset="-128"/>
            <a:ea typeface="ＤＨＰ特太ゴシック体" panose="020B05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solidFill>
            <a:schemeClr val="tx1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F991"/>
  <sheetViews>
    <sheetView tabSelected="1" view="pageBreakPreview" zoomScaleNormal="100" zoomScaleSheetLayoutView="100" zoomScalePageLayoutView="85" workbookViewId="0">
      <selection activeCell="I15" sqref="I15:M15"/>
    </sheetView>
  </sheetViews>
  <sheetFormatPr defaultColWidth="2.5" defaultRowHeight="12.75" customHeight="1"/>
  <cols>
    <col min="1" max="42" width="2.5" style="118"/>
    <col min="43" max="43" width="8.5" style="118" bestFit="1" customWidth="1"/>
    <col min="44" max="16384" width="2.5" style="118"/>
  </cols>
  <sheetData>
    <row r="1" spans="1:58" ht="12.75" customHeight="1">
      <c r="AL1" s="127" t="s">
        <v>3040</v>
      </c>
    </row>
    <row r="2" spans="1:58" ht="34.5" customHeight="1">
      <c r="A2" s="119" t="s">
        <v>102</v>
      </c>
    </row>
    <row r="4" spans="1:58" ht="4.5" customHeight="1">
      <c r="B4" s="120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2"/>
    </row>
    <row r="5" spans="1:58" s="128" customFormat="1" ht="15" customHeight="1" thickBot="1">
      <c r="B5" s="155" t="s">
        <v>89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7"/>
    </row>
    <row r="6" spans="1:58" s="128" customFormat="1" ht="15" customHeight="1" thickTop="1" thickBot="1">
      <c r="B6" s="155" t="s">
        <v>2895</v>
      </c>
      <c r="C6" s="247" t="s">
        <v>101</v>
      </c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156"/>
      <c r="AC6" s="156"/>
      <c r="AD6" s="241" t="s">
        <v>55</v>
      </c>
      <c r="AE6" s="242"/>
      <c r="AF6" s="242"/>
      <c r="AG6" s="242"/>
      <c r="AH6" s="242"/>
      <c r="AI6" s="242"/>
      <c r="AJ6" s="243"/>
      <c r="AK6" s="157"/>
    </row>
    <row r="7" spans="1:58" s="128" customFormat="1" ht="4.5" customHeight="1" thickTop="1" thickBot="1">
      <c r="B7" s="155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7"/>
    </row>
    <row r="8" spans="1:58" s="128" customFormat="1" ht="15" customHeight="1" thickTop="1" thickBot="1">
      <c r="B8" s="155"/>
      <c r="C8" s="247" t="s">
        <v>90</v>
      </c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156"/>
      <c r="AC8" s="156"/>
      <c r="AD8" s="244" t="s">
        <v>91</v>
      </c>
      <c r="AE8" s="245"/>
      <c r="AF8" s="245"/>
      <c r="AG8" s="245"/>
      <c r="AH8" s="245"/>
      <c r="AI8" s="245"/>
      <c r="AJ8" s="246"/>
      <c r="AK8" s="157"/>
    </row>
    <row r="9" spans="1:58" s="128" customFormat="1" ht="15" customHeight="1" thickTop="1">
      <c r="B9" s="158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60"/>
    </row>
    <row r="10" spans="1:58" ht="15" customHeight="1"/>
    <row r="11" spans="1:58" ht="15" customHeight="1">
      <c r="B11" s="118" t="s">
        <v>85</v>
      </c>
    </row>
    <row r="12" spans="1:58" ht="15" customHeight="1"/>
    <row r="13" spans="1:58" ht="15" customHeight="1">
      <c r="B13" s="118" t="s">
        <v>1925</v>
      </c>
    </row>
    <row r="14" spans="1:58" ht="6" customHeight="1" thickBot="1">
      <c r="AT14" s="124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</row>
    <row r="15" spans="1:58" s="128" customFormat="1" ht="15" customHeight="1" thickTop="1" thickBot="1">
      <c r="D15" s="128" t="s">
        <v>175</v>
      </c>
      <c r="I15" s="258"/>
      <c r="J15" s="259"/>
      <c r="K15" s="259"/>
      <c r="L15" s="259"/>
      <c r="M15" s="260"/>
      <c r="P15" s="128" t="s">
        <v>223</v>
      </c>
      <c r="T15" s="258"/>
      <c r="U15" s="259"/>
      <c r="V15" s="259"/>
      <c r="W15" s="259"/>
      <c r="X15" s="259"/>
      <c r="Y15" s="259"/>
      <c r="Z15" s="260"/>
    </row>
    <row r="16" spans="1:58" s="128" customFormat="1" ht="6" customHeight="1" thickTop="1" thickBot="1"/>
    <row r="17" spans="2:58" s="128" customFormat="1" ht="15" customHeight="1" thickTop="1" thickBot="1">
      <c r="D17" s="128" t="s">
        <v>1923</v>
      </c>
      <c r="I17" s="252" t="str">
        <f>IF(ISERROR(VLOOKUP(CONCATENATE(I15,T15),自動入力!A2:B579,2,FALSE))=TRUE,"その他地域",VLOOKUP(CONCATENATE(I15,T15),自動入力!A2:B579,2,FALSE))</f>
        <v>その他地域</v>
      </c>
      <c r="J17" s="253"/>
      <c r="K17" s="253"/>
      <c r="L17" s="253"/>
      <c r="M17" s="254"/>
      <c r="N17" s="145" t="s">
        <v>1924</v>
      </c>
    </row>
    <row r="18" spans="2:58" ht="12.75" customHeight="1" thickTop="1"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</row>
    <row r="19" spans="2:58" ht="15" customHeight="1">
      <c r="B19" s="118" t="s">
        <v>124</v>
      </c>
    </row>
    <row r="20" spans="2:58" ht="15" customHeight="1">
      <c r="D20" s="118" t="s">
        <v>125</v>
      </c>
    </row>
    <row r="21" spans="2:58" ht="6" customHeight="1" thickBot="1"/>
    <row r="22" spans="2:58" ht="15" customHeight="1" thickTop="1" thickBot="1">
      <c r="D22" s="248" t="s">
        <v>126</v>
      </c>
      <c r="E22" s="248"/>
      <c r="F22" s="248"/>
      <c r="G22" s="248"/>
      <c r="H22" s="248"/>
      <c r="I22" s="249"/>
      <c r="J22" s="250"/>
      <c r="K22" s="250"/>
      <c r="L22" s="250"/>
      <c r="M22" s="250"/>
      <c r="N22" s="250"/>
      <c r="O22" s="251"/>
      <c r="R22" s="248" t="s">
        <v>121</v>
      </c>
      <c r="S22" s="248"/>
      <c r="T22" s="248"/>
      <c r="U22" s="248"/>
      <c r="V22" s="248"/>
      <c r="W22" s="248"/>
      <c r="X22" s="248"/>
      <c r="Y22" s="255"/>
      <c r="Z22" s="256"/>
      <c r="AA22" s="256"/>
      <c r="AB22" s="256"/>
      <c r="AC22" s="257"/>
    </row>
    <row r="23" spans="2:58" ht="15" customHeight="1" thickTop="1"/>
    <row r="24" spans="2:58" ht="15" customHeight="1">
      <c r="B24" s="118" t="s">
        <v>86</v>
      </c>
    </row>
    <row r="25" spans="2:58" ht="15" customHeight="1"/>
    <row r="26" spans="2:58" ht="15" customHeight="1">
      <c r="B26" s="118" t="s">
        <v>1928</v>
      </c>
    </row>
    <row r="27" spans="2:58" ht="15" customHeight="1">
      <c r="D27" s="118" t="s">
        <v>134</v>
      </c>
    </row>
    <row r="28" spans="2:58" ht="6" customHeight="1"/>
    <row r="29" spans="2:58" s="136" customFormat="1" ht="15" customHeight="1">
      <c r="D29" s="136" t="s">
        <v>158</v>
      </c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</row>
    <row r="30" spans="2:58" s="136" customFormat="1" ht="9" customHeight="1" thickBot="1"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</row>
    <row r="31" spans="2:58" s="136" customFormat="1" ht="15" customHeight="1">
      <c r="D31" s="266" t="s">
        <v>159</v>
      </c>
      <c r="E31" s="267"/>
      <c r="F31" s="267"/>
      <c r="G31" s="267"/>
      <c r="H31" s="267"/>
      <c r="I31" s="267"/>
      <c r="J31" s="267"/>
      <c r="K31" s="296"/>
      <c r="L31" s="301" t="s">
        <v>160</v>
      </c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3"/>
      <c r="AA31" s="266" t="s">
        <v>161</v>
      </c>
      <c r="AB31" s="267"/>
      <c r="AC31" s="267"/>
      <c r="AD31" s="267"/>
      <c r="AE31" s="268"/>
    </row>
    <row r="32" spans="2:58" s="136" customFormat="1" ht="15" customHeight="1">
      <c r="D32" s="269"/>
      <c r="E32" s="270"/>
      <c r="F32" s="270"/>
      <c r="G32" s="270"/>
      <c r="H32" s="270"/>
      <c r="I32" s="270"/>
      <c r="J32" s="270"/>
      <c r="K32" s="297"/>
      <c r="L32" s="304" t="s">
        <v>143</v>
      </c>
      <c r="M32" s="305"/>
      <c r="N32" s="305"/>
      <c r="O32" s="305"/>
      <c r="P32" s="306"/>
      <c r="Q32" s="313" t="s">
        <v>162</v>
      </c>
      <c r="R32" s="314"/>
      <c r="S32" s="314"/>
      <c r="T32" s="314"/>
      <c r="U32" s="314"/>
      <c r="V32" s="317"/>
      <c r="W32" s="317"/>
      <c r="X32" s="317"/>
      <c r="Y32" s="317"/>
      <c r="Z32" s="318"/>
      <c r="AA32" s="269"/>
      <c r="AB32" s="270"/>
      <c r="AC32" s="270"/>
      <c r="AD32" s="270"/>
      <c r="AE32" s="271"/>
    </row>
    <row r="33" spans="2:32" s="136" customFormat="1" ht="15" customHeight="1">
      <c r="D33" s="269"/>
      <c r="E33" s="270"/>
      <c r="F33" s="270"/>
      <c r="G33" s="270"/>
      <c r="H33" s="270"/>
      <c r="I33" s="270"/>
      <c r="J33" s="270"/>
      <c r="K33" s="297"/>
      <c r="L33" s="307"/>
      <c r="M33" s="308"/>
      <c r="N33" s="308"/>
      <c r="O33" s="308"/>
      <c r="P33" s="309"/>
      <c r="Q33" s="315"/>
      <c r="R33" s="270"/>
      <c r="S33" s="270"/>
      <c r="T33" s="270"/>
      <c r="U33" s="270"/>
      <c r="V33" s="319" t="s">
        <v>163</v>
      </c>
      <c r="W33" s="320"/>
      <c r="X33" s="320"/>
      <c r="Y33" s="320"/>
      <c r="Z33" s="321"/>
      <c r="AA33" s="269"/>
      <c r="AB33" s="270"/>
      <c r="AC33" s="270"/>
      <c r="AD33" s="270"/>
      <c r="AE33" s="271"/>
    </row>
    <row r="34" spans="2:32" s="136" customFormat="1" ht="15" customHeight="1" thickBot="1">
      <c r="D34" s="298"/>
      <c r="E34" s="299"/>
      <c r="F34" s="299"/>
      <c r="G34" s="299"/>
      <c r="H34" s="299"/>
      <c r="I34" s="299"/>
      <c r="J34" s="299"/>
      <c r="K34" s="300"/>
      <c r="L34" s="310"/>
      <c r="M34" s="311"/>
      <c r="N34" s="311"/>
      <c r="O34" s="311"/>
      <c r="P34" s="312"/>
      <c r="Q34" s="316"/>
      <c r="R34" s="299"/>
      <c r="S34" s="299"/>
      <c r="T34" s="299"/>
      <c r="U34" s="299"/>
      <c r="V34" s="322"/>
      <c r="W34" s="323"/>
      <c r="X34" s="323"/>
      <c r="Y34" s="323"/>
      <c r="Z34" s="324"/>
      <c r="AA34" s="272"/>
      <c r="AB34" s="273"/>
      <c r="AC34" s="273"/>
      <c r="AD34" s="273"/>
      <c r="AE34" s="274"/>
    </row>
    <row r="35" spans="2:32" s="136" customFormat="1" ht="15" customHeight="1" thickTop="1" thickBot="1">
      <c r="D35" s="286"/>
      <c r="E35" s="287"/>
      <c r="F35" s="287"/>
      <c r="G35" s="287"/>
      <c r="H35" s="287"/>
      <c r="I35" s="287"/>
      <c r="J35" s="287"/>
      <c r="K35" s="288"/>
      <c r="L35" s="275" t="e">
        <f>VLOOKUP(D35,対応表!R3:T14,2,FALSE)</f>
        <v>#N/A</v>
      </c>
      <c r="M35" s="276"/>
      <c r="N35" s="276"/>
      <c r="O35" s="276"/>
      <c r="P35" s="276"/>
      <c r="Q35" s="293"/>
      <c r="R35" s="294"/>
      <c r="S35" s="294"/>
      <c r="T35" s="294"/>
      <c r="U35" s="295"/>
      <c r="V35" s="293"/>
      <c r="W35" s="294"/>
      <c r="X35" s="294"/>
      <c r="Y35" s="294"/>
      <c r="Z35" s="295"/>
      <c r="AA35" s="275" t="e">
        <f>SUM(L35,Q36:Z36)</f>
        <v>#N/A</v>
      </c>
      <c r="AB35" s="276"/>
      <c r="AC35" s="276"/>
      <c r="AD35" s="276"/>
      <c r="AE35" s="277"/>
    </row>
    <row r="36" spans="2:32" s="136" customFormat="1" ht="15" customHeight="1" thickTop="1" thickBot="1">
      <c r="D36" s="289"/>
      <c r="E36" s="290"/>
      <c r="F36" s="290"/>
      <c r="G36" s="290"/>
      <c r="H36" s="290"/>
      <c r="I36" s="290"/>
      <c r="J36" s="290"/>
      <c r="K36" s="291"/>
      <c r="L36" s="292"/>
      <c r="M36" s="278"/>
      <c r="N36" s="278"/>
      <c r="O36" s="278"/>
      <c r="P36" s="278"/>
      <c r="Q36" s="280">
        <f>IF(Q35=対応表!G4,VLOOKUP(D35,対応表!R3:T14,3,FALSE),0%)</f>
        <v>0</v>
      </c>
      <c r="R36" s="281"/>
      <c r="S36" s="281"/>
      <c r="T36" s="281"/>
      <c r="U36" s="282"/>
      <c r="V36" s="283">
        <f>IF(AND(Q35="あり",V35="なし"),-2%,0)</f>
        <v>0</v>
      </c>
      <c r="W36" s="284"/>
      <c r="X36" s="284"/>
      <c r="Y36" s="284"/>
      <c r="Z36" s="285"/>
      <c r="AA36" s="278"/>
      <c r="AB36" s="278"/>
      <c r="AC36" s="278"/>
      <c r="AD36" s="278"/>
      <c r="AE36" s="279"/>
      <c r="AF36" s="138"/>
    </row>
    <row r="37" spans="2:32" ht="15" customHeight="1" thickTop="1"/>
    <row r="38" spans="2:32" ht="15" customHeight="1">
      <c r="B38" s="118" t="s">
        <v>100</v>
      </c>
    </row>
    <row r="39" spans="2:32" ht="15" customHeight="1">
      <c r="D39" s="118" t="s">
        <v>170</v>
      </c>
    </row>
    <row r="40" spans="2:32" ht="6" customHeight="1" thickBot="1"/>
    <row r="41" spans="2:32" ht="15" customHeight="1" thickTop="1" thickBot="1">
      <c r="D41" s="255"/>
      <c r="E41" s="256"/>
      <c r="F41" s="256"/>
      <c r="G41" s="256"/>
      <c r="H41" s="257"/>
    </row>
    <row r="42" spans="2:32" ht="15" customHeight="1" thickTop="1"/>
    <row r="43" spans="2:32" ht="15" customHeight="1">
      <c r="B43" s="118" t="s">
        <v>127</v>
      </c>
    </row>
    <row r="44" spans="2:32" ht="15" customHeight="1">
      <c r="D44" s="118" t="s">
        <v>130</v>
      </c>
    </row>
    <row r="45" spans="2:32" ht="6" customHeight="1" thickBot="1"/>
    <row r="46" spans="2:32" ht="15" customHeight="1" thickTop="1" thickBot="1">
      <c r="D46" s="255"/>
      <c r="E46" s="256"/>
      <c r="F46" s="256"/>
      <c r="G46" s="256"/>
      <c r="H46" s="257"/>
    </row>
    <row r="47" spans="2:32" ht="15" customHeight="1" thickTop="1"/>
    <row r="48" spans="2:32" ht="15" customHeight="1">
      <c r="B48" s="118" t="s">
        <v>128</v>
      </c>
    </row>
    <row r="49" spans="2:21" ht="15" customHeight="1">
      <c r="D49" s="118" t="s">
        <v>129</v>
      </c>
    </row>
    <row r="50" spans="2:21" ht="6" customHeight="1" thickBot="1"/>
    <row r="51" spans="2:21" ht="15" customHeight="1" thickTop="1" thickBot="1">
      <c r="D51" s="255"/>
      <c r="E51" s="256"/>
      <c r="F51" s="256"/>
      <c r="G51" s="256"/>
      <c r="H51" s="257"/>
    </row>
    <row r="52" spans="2:21" ht="15" customHeight="1" thickTop="1"/>
    <row r="53" spans="2:21" ht="15" customHeight="1">
      <c r="B53" s="118" t="s">
        <v>132</v>
      </c>
    </row>
    <row r="54" spans="2:21" ht="15" customHeight="1">
      <c r="D54" s="118" t="s">
        <v>131</v>
      </c>
    </row>
    <row r="55" spans="2:21" ht="6" customHeight="1" thickBot="1"/>
    <row r="56" spans="2:21" ht="15" customHeight="1" thickTop="1" thickBot="1">
      <c r="D56" s="255"/>
      <c r="E56" s="256"/>
      <c r="F56" s="256"/>
      <c r="G56" s="256"/>
      <c r="H56" s="257"/>
    </row>
    <row r="57" spans="2:21" ht="15" customHeight="1" thickTop="1"/>
    <row r="58" spans="2:21" ht="15" customHeight="1">
      <c r="B58" s="118" t="s">
        <v>87</v>
      </c>
    </row>
    <row r="59" spans="2:21" ht="15" customHeight="1"/>
    <row r="60" spans="2:21" ht="15" customHeight="1">
      <c r="B60" s="118" t="s">
        <v>2991</v>
      </c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</row>
    <row r="61" spans="2:21" ht="15" customHeight="1">
      <c r="D61" s="118" t="s">
        <v>2893</v>
      </c>
    </row>
    <row r="62" spans="2:21" ht="15" customHeight="1">
      <c r="D62" s="118" t="s">
        <v>2897</v>
      </c>
    </row>
    <row r="63" spans="2:21" ht="6" customHeight="1" thickBot="1"/>
    <row r="64" spans="2:21" ht="15" customHeight="1" thickTop="1" thickBot="1">
      <c r="D64" s="255"/>
      <c r="E64" s="256"/>
      <c r="F64" s="256"/>
      <c r="G64" s="256"/>
      <c r="H64" s="257"/>
    </row>
    <row r="65" spans="2:26" ht="15" customHeight="1" thickTop="1"/>
    <row r="66" spans="2:26" ht="15" customHeight="1">
      <c r="D66" s="118" t="s">
        <v>2894</v>
      </c>
    </row>
    <row r="67" spans="2:26" ht="6" customHeight="1" thickBot="1">
      <c r="T67" s="161"/>
      <c r="U67" s="161"/>
      <c r="V67" s="161"/>
      <c r="W67" s="161"/>
      <c r="X67" s="161"/>
      <c r="Y67" s="161"/>
      <c r="Z67" s="161"/>
    </row>
    <row r="68" spans="2:26" ht="15" customHeight="1" thickBot="1">
      <c r="D68" s="264"/>
      <c r="E68" s="265"/>
      <c r="F68" s="265"/>
      <c r="G68" s="265"/>
      <c r="H68" s="265"/>
      <c r="I68" s="164"/>
      <c r="R68" s="162"/>
      <c r="S68" s="162"/>
      <c r="T68" s="162"/>
      <c r="U68" s="162"/>
      <c r="V68" s="163"/>
      <c r="W68" s="162"/>
      <c r="X68" s="162"/>
    </row>
    <row r="69" spans="2:26" ht="15" customHeight="1">
      <c r="X69" s="123"/>
    </row>
    <row r="70" spans="2:26" ht="15" customHeight="1">
      <c r="B70" s="118" t="s">
        <v>88</v>
      </c>
    </row>
    <row r="71" spans="2:26" ht="15" customHeight="1"/>
    <row r="72" spans="2:26" ht="15" customHeight="1">
      <c r="B72" s="118" t="s">
        <v>133</v>
      </c>
    </row>
    <row r="73" spans="2:26" ht="15" customHeight="1">
      <c r="D73" s="118" t="s">
        <v>93</v>
      </c>
    </row>
    <row r="74" spans="2:26" ht="9.75" customHeight="1" thickBot="1"/>
    <row r="75" spans="2:26" ht="15" customHeight="1" thickTop="1" thickBot="1">
      <c r="D75" s="255"/>
      <c r="E75" s="256"/>
      <c r="F75" s="256"/>
      <c r="G75" s="256"/>
      <c r="H75" s="257"/>
    </row>
    <row r="76" spans="2:26" ht="12.75" customHeight="1" thickTop="1"/>
    <row r="77" spans="2:26" s="136" customFormat="1" ht="15" customHeight="1">
      <c r="B77" s="136" t="s">
        <v>2874</v>
      </c>
    </row>
    <row r="78" spans="2:26" s="136" customFormat="1" ht="15" customHeight="1"/>
    <row r="79" spans="2:26" s="128" customFormat="1" ht="15" customHeight="1">
      <c r="B79" s="128" t="s">
        <v>2875</v>
      </c>
    </row>
    <row r="80" spans="2:26" s="145" customFormat="1" ht="15" customHeight="1">
      <c r="D80" s="151" t="s">
        <v>2876</v>
      </c>
    </row>
    <row r="81" spans="2:26" s="136" customFormat="1" ht="6" customHeight="1" thickBot="1"/>
    <row r="82" spans="2:26" ht="15" customHeight="1" thickTop="1" thickBot="1">
      <c r="D82" s="255"/>
      <c r="E82" s="256"/>
      <c r="F82" s="256"/>
      <c r="G82" s="256"/>
      <c r="H82" s="257"/>
    </row>
    <row r="83" spans="2:26" s="136" customFormat="1" ht="15" customHeight="1" thickTop="1"/>
    <row r="84" spans="2:26" s="128" customFormat="1" ht="15" customHeight="1">
      <c r="B84" s="128" t="s">
        <v>3033</v>
      </c>
    </row>
    <row r="85" spans="2:26" s="145" customFormat="1" ht="15" customHeight="1">
      <c r="D85" s="151" t="s">
        <v>3043</v>
      </c>
    </row>
    <row r="86" spans="2:26" s="136" customFormat="1" ht="6" customHeight="1" thickBot="1"/>
    <row r="87" spans="2:26" s="230" customFormat="1" ht="15" customHeight="1" thickTop="1" thickBot="1">
      <c r="D87" s="230" t="s">
        <v>3042</v>
      </c>
      <c r="I87" s="255"/>
      <c r="J87" s="256"/>
      <c r="K87" s="256"/>
      <c r="L87" s="256"/>
      <c r="M87" s="257"/>
    </row>
    <row r="88" spans="2:26" ht="15" customHeight="1" thickTop="1"/>
    <row r="89" spans="2:26" ht="15" customHeight="1"/>
    <row r="90" spans="2:26" ht="15" customHeight="1"/>
    <row r="91" spans="2:26" ht="15" customHeight="1"/>
    <row r="92" spans="2:26" ht="23.25" customHeight="1"/>
    <row r="93" spans="2:26" ht="15" customHeight="1" thickBot="1">
      <c r="B93" s="126"/>
    </row>
    <row r="94" spans="2:26" s="128" customFormat="1" ht="15" customHeight="1" thickTop="1" thickBot="1">
      <c r="C94" s="263" t="s">
        <v>167</v>
      </c>
      <c r="D94" s="263"/>
      <c r="E94" s="263"/>
      <c r="F94" s="263"/>
      <c r="G94" s="263"/>
      <c r="H94" s="263"/>
      <c r="I94" s="263"/>
      <c r="J94" s="263"/>
      <c r="K94" s="263"/>
      <c r="L94" s="263"/>
      <c r="M94" s="128" t="s">
        <v>94</v>
      </c>
      <c r="O94" s="255" t="s">
        <v>3031</v>
      </c>
      <c r="P94" s="256"/>
      <c r="Q94" s="256"/>
      <c r="R94" s="256"/>
      <c r="S94" s="256"/>
      <c r="T94" s="256"/>
      <c r="U94" s="257"/>
    </row>
    <row r="95" spans="2:26" ht="30" customHeight="1" thickTop="1"/>
    <row r="96" spans="2:26" ht="27.75" customHeight="1">
      <c r="G96" s="262" t="s">
        <v>95</v>
      </c>
      <c r="H96" s="262"/>
      <c r="I96" s="262"/>
      <c r="J96" s="262"/>
      <c r="K96" s="262"/>
      <c r="L96" s="262"/>
      <c r="M96" s="262"/>
      <c r="N96" s="262"/>
      <c r="O96" s="261" t="e">
        <f ca="1">計算シート!I33</f>
        <v>#N/A</v>
      </c>
      <c r="P96" s="261"/>
      <c r="Q96" s="261"/>
      <c r="R96" s="261"/>
      <c r="S96" s="261"/>
      <c r="T96" s="261"/>
      <c r="U96" s="261"/>
      <c r="V96" s="261"/>
      <c r="W96" s="261"/>
      <c r="X96" s="261"/>
      <c r="Y96" s="261"/>
      <c r="Z96" s="261"/>
    </row>
    <row r="97" spans="2:2" ht="15" customHeight="1"/>
    <row r="98" spans="2:2" ht="15" customHeight="1"/>
    <row r="99" spans="2:2" ht="15" customHeight="1"/>
    <row r="100" spans="2:2" ht="15" customHeight="1"/>
    <row r="101" spans="2:2" ht="15" customHeight="1"/>
    <row r="102" spans="2:2" ht="15" customHeight="1"/>
    <row r="103" spans="2:2" ht="15" customHeight="1"/>
    <row r="104" spans="2:2" ht="15" customHeight="1">
      <c r="B104" s="126"/>
    </row>
    <row r="105" spans="2:2" ht="15" customHeight="1"/>
    <row r="106" spans="2:2" ht="15" customHeight="1"/>
    <row r="107" spans="2:2" ht="15" customHeight="1"/>
    <row r="108" spans="2:2" ht="15" customHeight="1"/>
    <row r="109" spans="2:2" ht="15" customHeight="1"/>
    <row r="110" spans="2:2" ht="15" customHeight="1"/>
    <row r="111" spans="2:2" ht="15" customHeight="1"/>
    <row r="112" spans="2: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</sheetData>
  <sheetProtection algorithmName="SHA-512" hashValue="XUq4fMIIkhih+dsdY9/3bJEXLyGe1qqZi3f5PONPF0YlAXuvlIMtD0+ODi70bsJ8pBI6ExTi5JCgKbKjpqLiUQ==" saltValue="f1+QfHDklz1L62KKOdQeYg==" spinCount="100000" sheet="1" selectLockedCells="1"/>
  <mergeCells count="38">
    <mergeCell ref="AA31:AE34"/>
    <mergeCell ref="D56:H56"/>
    <mergeCell ref="AA35:AE36"/>
    <mergeCell ref="Q36:U36"/>
    <mergeCell ref="V36:Z36"/>
    <mergeCell ref="D51:H51"/>
    <mergeCell ref="D35:K36"/>
    <mergeCell ref="L35:P36"/>
    <mergeCell ref="Q35:U35"/>
    <mergeCell ref="D31:K34"/>
    <mergeCell ref="L31:Z31"/>
    <mergeCell ref="V35:Z35"/>
    <mergeCell ref="L32:P34"/>
    <mergeCell ref="Q32:U34"/>
    <mergeCell ref="V32:Z32"/>
    <mergeCell ref="V33:Z34"/>
    <mergeCell ref="O96:Z96"/>
    <mergeCell ref="D41:H41"/>
    <mergeCell ref="D46:H46"/>
    <mergeCell ref="G96:N96"/>
    <mergeCell ref="C94:L94"/>
    <mergeCell ref="O94:U94"/>
    <mergeCell ref="D75:H75"/>
    <mergeCell ref="D82:H82"/>
    <mergeCell ref="D64:H64"/>
    <mergeCell ref="D68:H68"/>
    <mergeCell ref="I87:M87"/>
    <mergeCell ref="AD6:AJ6"/>
    <mergeCell ref="AD8:AJ8"/>
    <mergeCell ref="C6:AA6"/>
    <mergeCell ref="D22:H22"/>
    <mergeCell ref="I22:O22"/>
    <mergeCell ref="I17:M17"/>
    <mergeCell ref="Y22:AC22"/>
    <mergeCell ref="C8:AA8"/>
    <mergeCell ref="I15:M15"/>
    <mergeCell ref="T15:Z15"/>
    <mergeCell ref="R22:X22"/>
  </mergeCells>
  <phoneticPr fontId="5"/>
  <dataValidations count="8">
    <dataValidation type="list" allowBlank="1" showInputMessage="1" showErrorMessage="1" sqref="O94:U94" xr:uid="{00000000-0002-0000-0000-000000000000}">
      <formula1>質改善前後</formula1>
    </dataValidation>
    <dataValidation type="list" allowBlank="1" showInputMessage="1" showErrorMessage="1" sqref="Y22:AC22 D41:H41 D46:H46 D51:H51 D56:H56 D75:H75 Q35:Z35 D64:H64 I87:M87" xr:uid="{00000000-0002-0000-0000-000001000000}">
      <formula1>有無</formula1>
    </dataValidation>
    <dataValidation type="list" allowBlank="1" showInputMessage="1" showErrorMessage="1" sqref="I22:O22" xr:uid="{00000000-0002-0000-0000-000002000000}">
      <formula1>保育必要量</formula1>
    </dataValidation>
    <dataValidation type="list" allowBlank="1" showInputMessage="1" showErrorMessage="1" sqref="D35:K36" xr:uid="{00000000-0002-0000-0000-000003000000}">
      <formula1>平均勤続年数</formula1>
    </dataValidation>
    <dataValidation type="list" allowBlank="1" showInputMessage="1" showErrorMessage="1" sqref="T15" xr:uid="{00000000-0002-0000-0000-000004000000}">
      <formula1>INDIRECT($I$15)</formula1>
    </dataValidation>
    <dataValidation type="list" allowBlank="1" showInputMessage="1" showErrorMessage="1" sqref="I15:M15" xr:uid="{00000000-0002-0000-0000-000005000000}">
      <formula1>都道府県</formula1>
    </dataValidation>
    <dataValidation type="list" allowBlank="1" showInputMessage="1" showErrorMessage="1" sqref="D82:H82" xr:uid="{00000000-0002-0000-0000-000006000000}">
      <formula1>処遇改善等加算Ⅱ</formula1>
    </dataValidation>
    <dataValidation type="whole" operator="greaterThanOrEqual" allowBlank="1" showInputMessage="1" showErrorMessage="1" sqref="T67 D68" xr:uid="{00000000-0002-0000-0000-000007000000}">
      <formula1>0</formula1>
    </dataValidation>
  </dataValidations>
  <pageMargins left="0.51181102362204722" right="0.51181102362204722" top="0.39370078740157483" bottom="0.39370078740157483" header="0.31496062992125984" footer="0.31496062992125984"/>
  <pageSetup paperSize="9" scale="87" orientation="portrait" r:id="rId1"/>
  <rowBreaks count="2" manualBreakCount="2">
    <brk id="71" max="37" man="1"/>
    <brk id="96" max="3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  <pageSetUpPr fitToPage="1"/>
  </sheetPr>
  <dimension ref="A1:N45"/>
  <sheetViews>
    <sheetView zoomScaleNormal="100" zoomScaleSheetLayoutView="70" workbookViewId="0">
      <pane xSplit="8" topLeftCell="I1" activePane="topRight" state="frozen"/>
      <selection activeCell="AN6" sqref="AN6"/>
      <selection pane="topRight"/>
    </sheetView>
  </sheetViews>
  <sheetFormatPr defaultColWidth="9" defaultRowHeight="13.5"/>
  <cols>
    <col min="1" max="1" width="9" style="13" customWidth="1"/>
    <col min="2" max="2" width="9" style="14" customWidth="1"/>
    <col min="3" max="3" width="12" style="14" customWidth="1"/>
    <col min="4" max="4" width="31.625" style="14" customWidth="1"/>
    <col min="5" max="5" width="15.625" style="14" customWidth="1"/>
    <col min="6" max="6" width="9.25" style="14" bestFit="1" customWidth="1"/>
    <col min="7" max="7" width="10.625" style="14" customWidth="1"/>
    <col min="8" max="13" width="18.625" style="14" customWidth="1"/>
    <col min="14" max="14" width="19.75" style="14" customWidth="1"/>
    <col min="15" max="16" width="18.625" style="14" customWidth="1"/>
    <col min="17" max="17" width="69.25" style="14" bestFit="1" customWidth="1"/>
    <col min="18" max="16384" width="9" style="14"/>
  </cols>
  <sheetData>
    <row r="1" spans="1:14" ht="15" thickTop="1" thickBot="1">
      <c r="A1" s="14"/>
      <c r="C1" s="15" t="s">
        <v>103</v>
      </c>
      <c r="E1" s="16" t="s">
        <v>54</v>
      </c>
      <c r="F1" s="356" t="s">
        <v>55</v>
      </c>
      <c r="G1" s="357"/>
      <c r="H1" s="358"/>
    </row>
    <row r="2" spans="1:14" ht="7.5" customHeight="1" thickTop="1" thickBot="1">
      <c r="A2" s="14"/>
      <c r="F2" s="17"/>
      <c r="G2" s="17"/>
    </row>
    <row r="3" spans="1:14" ht="15" thickTop="1" thickBot="1">
      <c r="A3" s="14"/>
      <c r="F3" s="359" t="s">
        <v>56</v>
      </c>
      <c r="G3" s="360"/>
      <c r="H3" s="361"/>
    </row>
    <row r="4" spans="1:14" ht="14.25" thickTop="1">
      <c r="A4" s="14"/>
      <c r="D4" s="14" t="s">
        <v>57</v>
      </c>
    </row>
    <row r="5" spans="1:14" ht="14.25" thickBot="1">
      <c r="A5" s="14"/>
      <c r="D5" s="18" t="s">
        <v>58</v>
      </c>
      <c r="E5" s="19" t="s">
        <v>59</v>
      </c>
      <c r="F5" s="18" t="s">
        <v>60</v>
      </c>
    </row>
    <row r="6" spans="1:14" ht="14.25" thickTop="1">
      <c r="A6" s="14"/>
      <c r="D6" s="20" t="str">
        <f>対応表!C2</f>
        <v>地域区分</v>
      </c>
      <c r="E6" s="58" t="str">
        <f>入力シート!I17</f>
        <v>その他地域</v>
      </c>
      <c r="F6" s="21">
        <f>INDEX(対応表!$B:$B,MATCH(計算シート!$E6,対応表!C:C,0))</f>
        <v>7</v>
      </c>
    </row>
    <row r="7" spans="1:14" ht="14.25" thickBot="1">
      <c r="A7" s="14"/>
      <c r="D7" s="139" t="s">
        <v>165</v>
      </c>
      <c r="E7" s="140" t="e">
        <f>入力シート!L35</f>
        <v>#N/A</v>
      </c>
      <c r="F7" s="22"/>
    </row>
    <row r="8" spans="1:14" ht="15" thickTop="1" thickBot="1">
      <c r="A8" s="14"/>
      <c r="D8" s="141" t="s">
        <v>166</v>
      </c>
      <c r="E8" s="142" t="e">
        <f>入力シート!AA35</f>
        <v>#N/A</v>
      </c>
      <c r="F8" s="23"/>
    </row>
    <row r="9" spans="1:14" ht="14.25" thickTop="1">
      <c r="A9" s="14"/>
      <c r="D9" s="63" t="s">
        <v>107</v>
      </c>
      <c r="E9" s="113">
        <f>入力シート!I22</f>
        <v>0</v>
      </c>
      <c r="F9" s="105" t="e">
        <f>INDEX(対応表!$B:$B,MATCH(計算シート!$E9,対応表!D:D,0))</f>
        <v>#N/A</v>
      </c>
    </row>
    <row r="10" spans="1:14" ht="14.25" thickBot="1">
      <c r="A10" s="14"/>
      <c r="D10" s="63" t="s">
        <v>121</v>
      </c>
      <c r="E10" s="112">
        <f>入力シート!Y22</f>
        <v>0</v>
      </c>
      <c r="F10" s="105" t="e">
        <f>INDEX(対応表!$B:$B,MATCH(計算シート!$E10,対応表!G:G,0))</f>
        <v>#N/A</v>
      </c>
    </row>
    <row r="11" spans="1:14" ht="14.25" thickTop="1">
      <c r="E11" s="27"/>
    </row>
    <row r="12" spans="1:14">
      <c r="A12" s="325" t="s">
        <v>96</v>
      </c>
      <c r="B12" s="325"/>
      <c r="C12" s="30"/>
      <c r="D12" s="14" t="s">
        <v>164</v>
      </c>
      <c r="E12" s="31"/>
      <c r="F12" s="32"/>
      <c r="G12" s="33"/>
      <c r="H12" s="33"/>
    </row>
    <row r="13" spans="1:14" ht="14.25" thickBot="1">
      <c r="A13" s="54" t="s">
        <v>2908</v>
      </c>
      <c r="B13" s="54" t="s">
        <v>2909</v>
      </c>
      <c r="C13" s="13"/>
      <c r="D13" s="18" t="s">
        <v>61</v>
      </c>
      <c r="E13" s="34" t="s">
        <v>59</v>
      </c>
      <c r="F13" s="35" t="s">
        <v>60</v>
      </c>
      <c r="G13" s="18" t="s">
        <v>62</v>
      </c>
      <c r="H13" s="36" t="s">
        <v>2884</v>
      </c>
      <c r="I13" s="88" t="s">
        <v>98</v>
      </c>
      <c r="J13" s="82" t="s">
        <v>63</v>
      </c>
      <c r="K13" s="37" t="s">
        <v>64</v>
      </c>
      <c r="L13" s="38"/>
      <c r="M13" s="38"/>
      <c r="N13" s="39"/>
    </row>
    <row r="14" spans="1:14" ht="15" thickTop="1" thickBot="1">
      <c r="A14" s="54"/>
      <c r="B14" s="54"/>
      <c r="D14" s="106"/>
      <c r="E14" s="57" t="str">
        <f>入力シート!O94</f>
        <v>令和４年度（当初）</v>
      </c>
      <c r="F14" s="40">
        <f>IF(E14="令和４年度（当初）",1,0)</f>
        <v>1</v>
      </c>
      <c r="G14" s="114"/>
      <c r="H14" s="115"/>
      <c r="I14" s="116"/>
      <c r="J14" s="117"/>
      <c r="K14" s="326" t="s">
        <v>2873</v>
      </c>
      <c r="L14" s="327"/>
      <c r="M14" s="327"/>
      <c r="N14" s="328"/>
    </row>
    <row r="15" spans="1:14" ht="14.25" thickTop="1">
      <c r="A15" s="54"/>
      <c r="B15" s="54"/>
      <c r="D15" s="219" t="s">
        <v>65</v>
      </c>
      <c r="E15" s="41" t="s">
        <v>66</v>
      </c>
      <c r="F15" s="42" t="s">
        <v>66</v>
      </c>
      <c r="G15" s="59" t="s">
        <v>67</v>
      </c>
      <c r="H15" s="62" t="s">
        <v>68</v>
      </c>
      <c r="I15" s="89" t="e">
        <f ca="1">OFFSET(INDIRECT($G$39),IF($F$9=0,0,1),0)</f>
        <v>#N/A</v>
      </c>
      <c r="J15" s="83" t="s">
        <v>66</v>
      </c>
      <c r="K15" s="329"/>
      <c r="L15" s="330"/>
      <c r="M15" s="330"/>
      <c r="N15" s="331"/>
    </row>
    <row r="16" spans="1:14" ht="14.25" thickBot="1">
      <c r="A16" s="54">
        <v>2</v>
      </c>
      <c r="B16" s="54">
        <v>2</v>
      </c>
      <c r="D16" s="144" t="s">
        <v>2883</v>
      </c>
      <c r="E16" s="107" t="s">
        <v>66</v>
      </c>
      <c r="F16" s="43" t="s">
        <v>66</v>
      </c>
      <c r="G16" s="44" t="s">
        <v>67</v>
      </c>
      <c r="H16" s="61" t="s">
        <v>2885</v>
      </c>
      <c r="I16" s="89" t="e">
        <f ca="1">OFFSET(INDIRECT($G$39),IF($F$9=0,0,1),B16)*E8*100</f>
        <v>#N/A</v>
      </c>
      <c r="J16" s="84" t="s">
        <v>66</v>
      </c>
      <c r="K16" s="332"/>
      <c r="L16" s="333"/>
      <c r="M16" s="333"/>
      <c r="N16" s="334"/>
    </row>
    <row r="17" spans="1:14" ht="14.25" thickTop="1">
      <c r="A17" s="54">
        <v>4</v>
      </c>
      <c r="B17" s="54">
        <v>4</v>
      </c>
      <c r="C17" s="340" t="s">
        <v>99</v>
      </c>
      <c r="D17" s="345" t="s">
        <v>97</v>
      </c>
      <c r="E17" s="368">
        <f>入力シート!D41</f>
        <v>0</v>
      </c>
      <c r="F17" s="338">
        <f>IF(E17="あり",1,0)</f>
        <v>0</v>
      </c>
      <c r="G17" s="343" t="s">
        <v>67</v>
      </c>
      <c r="H17" s="87" t="s">
        <v>68</v>
      </c>
      <c r="I17" s="90">
        <f ca="1">IF(F17=0,0,OFFSET(INDIRECT($G$39),0,IF($F$14=0,A17,B17)))</f>
        <v>0</v>
      </c>
      <c r="J17" s="85" t="s">
        <v>45</v>
      </c>
      <c r="K17" s="347"/>
      <c r="L17" s="348"/>
      <c r="M17" s="348"/>
      <c r="N17" s="349"/>
    </row>
    <row r="18" spans="1:14">
      <c r="A18" s="54">
        <v>6</v>
      </c>
      <c r="B18" s="54">
        <v>6</v>
      </c>
      <c r="C18" s="341"/>
      <c r="D18" s="346"/>
      <c r="E18" s="369"/>
      <c r="F18" s="362"/>
      <c r="G18" s="344"/>
      <c r="H18" s="86" t="s">
        <v>2885</v>
      </c>
      <c r="I18" s="91">
        <f ca="1">IF(F17=0,0,OFFSET(INDIRECT($G$39),0,IF($F$14=0,A18,B18))*$E$8*100)</f>
        <v>0</v>
      </c>
      <c r="J18" s="85" t="s">
        <v>45</v>
      </c>
      <c r="K18" s="350"/>
      <c r="L18" s="351"/>
      <c r="M18" s="351"/>
      <c r="N18" s="352"/>
    </row>
    <row r="19" spans="1:14">
      <c r="A19" s="54">
        <v>8</v>
      </c>
      <c r="B19" s="54">
        <v>8</v>
      </c>
      <c r="C19" s="341"/>
      <c r="D19" s="335" t="s">
        <v>119</v>
      </c>
      <c r="E19" s="337">
        <f>入力シート!D46</f>
        <v>0</v>
      </c>
      <c r="F19" s="338">
        <f>IF(E19="あり",1,0)</f>
        <v>0</v>
      </c>
      <c r="G19" s="343" t="s">
        <v>67</v>
      </c>
      <c r="H19" s="93" t="s">
        <v>68</v>
      </c>
      <c r="I19" s="90">
        <f ca="1">IF(F19=0,0,OFFSET(INDIRECT($G$39),0,IF($F$14=0,A19,B19)))</f>
        <v>0</v>
      </c>
      <c r="J19" s="85" t="s">
        <v>45</v>
      </c>
      <c r="K19" s="347"/>
      <c r="L19" s="348"/>
      <c r="M19" s="348"/>
      <c r="N19" s="349"/>
    </row>
    <row r="20" spans="1:14">
      <c r="A20" s="54">
        <v>10</v>
      </c>
      <c r="B20" s="54">
        <v>10</v>
      </c>
      <c r="C20" s="341"/>
      <c r="D20" s="336"/>
      <c r="E20" s="337"/>
      <c r="F20" s="339"/>
      <c r="G20" s="344"/>
      <c r="H20" s="92" t="s">
        <v>2885</v>
      </c>
      <c r="I20" s="91">
        <f ca="1">IF(F19=0,0,OFFSET(INDIRECT($G$39),0,IF($F$14=0,A20,B20))*$E$8*100)</f>
        <v>0</v>
      </c>
      <c r="J20" s="85" t="s">
        <v>45</v>
      </c>
      <c r="K20" s="350"/>
      <c r="L20" s="351"/>
      <c r="M20" s="351"/>
      <c r="N20" s="352"/>
    </row>
    <row r="21" spans="1:14">
      <c r="A21" s="54">
        <v>12</v>
      </c>
      <c r="B21" s="54">
        <v>12</v>
      </c>
      <c r="C21" s="341"/>
      <c r="D21" s="335" t="s">
        <v>120</v>
      </c>
      <c r="E21" s="337">
        <f>入力シート!D51</f>
        <v>0</v>
      </c>
      <c r="F21" s="338">
        <f>IF(E21="あり",1,0)</f>
        <v>0</v>
      </c>
      <c r="G21" s="343" t="s">
        <v>67</v>
      </c>
      <c r="H21" s="99" t="s">
        <v>68</v>
      </c>
      <c r="I21" s="90">
        <f ca="1">IF(F21=0,0,OFFSET(INDIRECT($G$39),0,IF($F$14=0,A21,B21)))</f>
        <v>0</v>
      </c>
      <c r="J21" s="85" t="s">
        <v>45</v>
      </c>
      <c r="K21" s="347"/>
      <c r="L21" s="348"/>
      <c r="M21" s="348"/>
      <c r="N21" s="349"/>
    </row>
    <row r="22" spans="1:14">
      <c r="A22" s="54">
        <v>14</v>
      </c>
      <c r="B22" s="54">
        <v>14</v>
      </c>
      <c r="C22" s="341"/>
      <c r="D22" s="336"/>
      <c r="E22" s="337"/>
      <c r="F22" s="339"/>
      <c r="G22" s="344"/>
      <c r="H22" s="98" t="s">
        <v>2885</v>
      </c>
      <c r="I22" s="91">
        <f ca="1">IF(F21=0,0,OFFSET(INDIRECT($G$39),0,IF($F$14=0,A22,B22))*$E$8*100)</f>
        <v>0</v>
      </c>
      <c r="J22" s="85" t="s">
        <v>45</v>
      </c>
      <c r="K22" s="350"/>
      <c r="L22" s="351"/>
      <c r="M22" s="351"/>
      <c r="N22" s="352"/>
    </row>
    <row r="23" spans="1:14" ht="21" customHeight="1">
      <c r="A23" s="54"/>
      <c r="B23" s="54"/>
      <c r="C23" s="342"/>
      <c r="D23" s="143" t="s">
        <v>114</v>
      </c>
      <c r="E23" s="96">
        <f>入力シート!D56</f>
        <v>0</v>
      </c>
      <c r="F23" s="94">
        <f>IF(E23="あり",1,0)</f>
        <v>0</v>
      </c>
      <c r="G23" s="95" t="s">
        <v>67</v>
      </c>
      <c r="H23" s="97" t="s">
        <v>68</v>
      </c>
      <c r="I23" s="90">
        <f>IF(F23=0,0,IF(F10=0,保育単価表!U7,保育単価表!V7))</f>
        <v>0</v>
      </c>
      <c r="J23" s="84" t="s">
        <v>69</v>
      </c>
      <c r="K23" s="353"/>
      <c r="L23" s="354"/>
      <c r="M23" s="354"/>
      <c r="N23" s="355"/>
    </row>
    <row r="24" spans="1:14" ht="47.45" customHeight="1">
      <c r="A24" s="54">
        <v>19</v>
      </c>
      <c r="B24" s="54">
        <v>19</v>
      </c>
      <c r="C24" s="110" t="s">
        <v>122</v>
      </c>
      <c r="D24" s="209" t="s">
        <v>2896</v>
      </c>
      <c r="E24" s="101">
        <f>入力シート!D64</f>
        <v>0</v>
      </c>
      <c r="F24" s="102">
        <f>IF(E24="なし",0,1)</f>
        <v>1</v>
      </c>
      <c r="G24" s="100" t="s">
        <v>67</v>
      </c>
      <c r="H24" s="111" t="s">
        <v>2886</v>
      </c>
      <c r="I24" s="109" t="e">
        <f ca="1">IF(F24=0,0,OFFSET(INDIRECT(G39),IF(F9=1,1,0),IF(F14=0,A24,B24))*ROUND(入力シート!D68/4,1))</f>
        <v>#N/A</v>
      </c>
      <c r="J24" s="84" t="s">
        <v>69</v>
      </c>
      <c r="K24" s="353" t="s">
        <v>2898</v>
      </c>
      <c r="L24" s="354"/>
      <c r="M24" s="354"/>
      <c r="N24" s="355"/>
    </row>
    <row r="25" spans="1:14" ht="14.25" customHeight="1">
      <c r="C25" s="108" t="s">
        <v>123</v>
      </c>
      <c r="D25" s="144" t="s">
        <v>71</v>
      </c>
      <c r="E25" s="153">
        <f>入力シート!D75</f>
        <v>0</v>
      </c>
      <c r="F25" s="40">
        <f>IF(E25="あり",1,0)</f>
        <v>0</v>
      </c>
      <c r="G25" s="44" t="s">
        <v>70</v>
      </c>
      <c r="H25" s="62" t="s">
        <v>68</v>
      </c>
      <c r="I25" s="154">
        <f>$J25</f>
        <v>0</v>
      </c>
      <c r="J25" s="80">
        <f>IF($F25=0,0,保育単価表!U32)</f>
        <v>0</v>
      </c>
      <c r="K25" s="363" t="s">
        <v>79</v>
      </c>
      <c r="L25" s="364"/>
      <c r="M25" s="364"/>
      <c r="N25" s="365"/>
    </row>
    <row r="26" spans="1:14" ht="14.25" customHeight="1">
      <c r="C26" s="366" t="s">
        <v>2881</v>
      </c>
      <c r="D26" s="144" t="s">
        <v>2882</v>
      </c>
      <c r="E26" s="237">
        <f>入力シート!D82</f>
        <v>0</v>
      </c>
      <c r="F26" s="40">
        <f>IF(E26="A",1,IF(E26="B",1,0))</f>
        <v>0</v>
      </c>
      <c r="G26" s="44" t="s">
        <v>67</v>
      </c>
      <c r="H26" s="99" t="s">
        <v>2882</v>
      </c>
      <c r="I26" s="239">
        <f>$J26</f>
        <v>0</v>
      </c>
      <c r="J26" s="80">
        <f>IF($F26=0,0,IF(E26="A",保育単価表!U25,IF(E26="B",保育単価表!U27,0)))</f>
        <v>0</v>
      </c>
      <c r="K26" s="363"/>
      <c r="L26" s="364"/>
      <c r="M26" s="364"/>
      <c r="N26" s="365"/>
    </row>
    <row r="27" spans="1:14" ht="14.25" customHeight="1" thickBot="1">
      <c r="C27" s="367"/>
      <c r="D27" s="144" t="s">
        <v>3036</v>
      </c>
      <c r="E27" s="238">
        <f>入力シート!I87</f>
        <v>0</v>
      </c>
      <c r="F27" s="40">
        <f>IF(E27="あり",1,0)</f>
        <v>0</v>
      </c>
      <c r="G27" s="44" t="s">
        <v>67</v>
      </c>
      <c r="H27" s="99" t="s">
        <v>3036</v>
      </c>
      <c r="I27" s="240">
        <f>$J27</f>
        <v>0</v>
      </c>
      <c r="J27" s="80">
        <f>IF($F27=0,0,保育単価表!U29)</f>
        <v>0</v>
      </c>
      <c r="K27" s="363"/>
      <c r="L27" s="364"/>
      <c r="M27" s="364"/>
      <c r="N27" s="365"/>
    </row>
    <row r="28" spans="1:14" s="25" customFormat="1" ht="4.5" customHeight="1" thickTop="1">
      <c r="A28" s="29"/>
      <c r="D28" s="28"/>
      <c r="E28" s="26"/>
      <c r="F28" s="49"/>
      <c r="G28" s="28"/>
      <c r="H28" s="50"/>
      <c r="I28" s="81"/>
      <c r="J28" s="49"/>
    </row>
    <row r="29" spans="1:14" ht="14.25">
      <c r="C29" s="16" t="s">
        <v>48</v>
      </c>
      <c r="D29" s="24" t="s">
        <v>72</v>
      </c>
      <c r="E29" s="49"/>
      <c r="F29" s="46"/>
      <c r="G29" s="49"/>
      <c r="H29" s="49"/>
      <c r="I29" s="56" t="e">
        <f ca="1">SUM(I15:I23)-ROUNDDOWN(SUM(I15:I16,I21:I23)*I24,-1)+I26+I27</f>
        <v>#N/A</v>
      </c>
      <c r="J29" s="45" t="s">
        <v>45</v>
      </c>
      <c r="K29" s="12" t="s">
        <v>78</v>
      </c>
    </row>
    <row r="30" spans="1:14">
      <c r="C30" s="16" t="s">
        <v>49</v>
      </c>
      <c r="D30" s="24" t="s">
        <v>73</v>
      </c>
      <c r="E30" s="49"/>
      <c r="F30" s="46"/>
      <c r="G30" s="49"/>
      <c r="H30" s="49"/>
      <c r="I30" s="60">
        <f>SUM(I25:I25)</f>
        <v>0</v>
      </c>
      <c r="J30" s="45" t="s">
        <v>45</v>
      </c>
    </row>
    <row r="31" spans="1:14">
      <c r="C31" s="16" t="s">
        <v>53</v>
      </c>
      <c r="D31" s="48" t="s">
        <v>74</v>
      </c>
      <c r="E31" s="49"/>
      <c r="F31" s="46"/>
      <c r="G31" s="49"/>
      <c r="H31" s="49"/>
      <c r="I31" s="60" t="e">
        <f ca="1">I29*12+I30</f>
        <v>#N/A</v>
      </c>
      <c r="J31" s="45" t="s">
        <v>45</v>
      </c>
    </row>
    <row r="32" spans="1:14" s="25" customFormat="1" ht="6" customHeight="1">
      <c r="A32" s="29"/>
      <c r="C32" s="51"/>
      <c r="D32" s="49"/>
      <c r="E32" s="49"/>
      <c r="F32" s="46"/>
      <c r="G32" s="49"/>
      <c r="H32" s="49"/>
      <c r="I32" s="47"/>
      <c r="J32" s="46"/>
    </row>
    <row r="33" spans="1:10">
      <c r="B33" s="52"/>
      <c r="C33" s="52"/>
      <c r="D33" s="48" t="s">
        <v>84</v>
      </c>
      <c r="E33" s="49"/>
      <c r="F33" s="46"/>
      <c r="G33" s="49"/>
      <c r="H33" s="49"/>
      <c r="I33" s="152" t="e">
        <f ca="1">I31</f>
        <v>#N/A</v>
      </c>
      <c r="J33" s="41"/>
    </row>
    <row r="34" spans="1:10">
      <c r="A34" s="14"/>
      <c r="G34" s="53"/>
      <c r="H34" s="53"/>
    </row>
    <row r="36" spans="1:10">
      <c r="A36" s="14"/>
      <c r="D36" s="65" t="s">
        <v>75</v>
      </c>
      <c r="E36" s="66"/>
      <c r="F36" s="66"/>
      <c r="G36" s="67"/>
      <c r="H36" s="68"/>
    </row>
    <row r="37" spans="1:10">
      <c r="A37" s="14"/>
      <c r="D37" s="69" t="s">
        <v>76</v>
      </c>
      <c r="E37" s="70"/>
      <c r="F37" s="70"/>
      <c r="G37" s="71" t="str">
        <f>IF($F$14=0,$G$45,$G$42)</f>
        <v>'保育単価表'!E</v>
      </c>
      <c r="H37" s="72"/>
    </row>
    <row r="38" spans="1:10">
      <c r="A38" s="14"/>
      <c r="D38" s="69"/>
      <c r="E38" s="70"/>
      <c r="F38" s="70"/>
      <c r="G38" s="71">
        <f>7+1*2*$F$6</f>
        <v>21</v>
      </c>
      <c r="H38" s="72"/>
    </row>
    <row r="39" spans="1:10">
      <c r="A39" s="14"/>
      <c r="D39" s="69" t="s">
        <v>77</v>
      </c>
      <c r="E39" s="70"/>
      <c r="F39" s="70"/>
      <c r="G39" s="71" t="str">
        <f>G37&amp;G38</f>
        <v>'保育単価表'!E21</v>
      </c>
      <c r="H39" s="72"/>
    </row>
    <row r="40" spans="1:10">
      <c r="A40" s="14"/>
      <c r="D40" s="69"/>
      <c r="E40" s="70"/>
      <c r="F40" s="70"/>
      <c r="G40" s="71"/>
      <c r="H40" s="72"/>
    </row>
    <row r="41" spans="1:10">
      <c r="A41" s="14"/>
      <c r="D41" s="69" t="s">
        <v>168</v>
      </c>
      <c r="E41" s="70"/>
      <c r="F41" s="70"/>
      <c r="G41" s="71"/>
      <c r="H41" s="72"/>
    </row>
    <row r="42" spans="1:10">
      <c r="A42" s="14"/>
      <c r="D42" s="69" t="s">
        <v>76</v>
      </c>
      <c r="E42" s="73"/>
      <c r="F42" s="70"/>
      <c r="G42" s="74" t="s">
        <v>2906</v>
      </c>
      <c r="H42" s="72"/>
    </row>
    <row r="43" spans="1:10">
      <c r="A43" s="14"/>
      <c r="D43" s="69"/>
      <c r="E43" s="70"/>
      <c r="F43" s="70"/>
      <c r="G43" s="71"/>
      <c r="H43" s="72"/>
    </row>
    <row r="44" spans="1:10">
      <c r="A44" s="14"/>
      <c r="D44" s="69" t="s">
        <v>169</v>
      </c>
      <c r="E44" s="70"/>
      <c r="F44" s="70"/>
      <c r="G44" s="71"/>
      <c r="H44" s="72"/>
    </row>
    <row r="45" spans="1:10">
      <c r="A45" s="14"/>
      <c r="D45" s="75" t="s">
        <v>76</v>
      </c>
      <c r="E45" s="76"/>
      <c r="F45" s="77"/>
      <c r="G45" s="78" t="s">
        <v>2907</v>
      </c>
      <c r="H45" s="79"/>
    </row>
  </sheetData>
  <sheetProtection algorithmName="SHA-512" hashValue="aCSp1JAsdba4WwrnnmZQ+qlAPkQhuMYQDD6NPHcBoK1VQbbm9/naNTM7Nojzr+6ktfMgg851fFDcuTSpOxdLrA==" saltValue="EFaDkRW1BY6YdaGX4lEBwA==" spinCount="100000" sheet="1" selectLockedCells="1" selectUnlockedCells="1"/>
  <mergeCells count="27">
    <mergeCell ref="K27:N27"/>
    <mergeCell ref="C26:C27"/>
    <mergeCell ref="K17:N18"/>
    <mergeCell ref="D19:D20"/>
    <mergeCell ref="E17:E18"/>
    <mergeCell ref="K26:N26"/>
    <mergeCell ref="K25:N25"/>
    <mergeCell ref="K24:N24"/>
    <mergeCell ref="F1:H1"/>
    <mergeCell ref="F3:H3"/>
    <mergeCell ref="F19:F20"/>
    <mergeCell ref="G19:G20"/>
    <mergeCell ref="F17:F18"/>
    <mergeCell ref="G17:G18"/>
    <mergeCell ref="A12:B12"/>
    <mergeCell ref="K14:N14"/>
    <mergeCell ref="K15:N16"/>
    <mergeCell ref="D21:D22"/>
    <mergeCell ref="E21:E22"/>
    <mergeCell ref="F21:F22"/>
    <mergeCell ref="C17:C23"/>
    <mergeCell ref="G21:G22"/>
    <mergeCell ref="E19:E20"/>
    <mergeCell ref="D17:D18"/>
    <mergeCell ref="K21:N22"/>
    <mergeCell ref="K23:N23"/>
    <mergeCell ref="K19:N20"/>
  </mergeCells>
  <phoneticPr fontId="5"/>
  <conditionalFormatting sqref="D15:D16">
    <cfRule type="expression" dxfId="0" priority="7">
      <formula>$F$14=0</formula>
    </cfRule>
  </conditionalFormatting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  <pageSetUpPr fitToPage="1"/>
  </sheetPr>
  <dimension ref="A1:AS36"/>
  <sheetViews>
    <sheetView view="pageBreakPreview" zoomScale="130" zoomScaleNormal="100" zoomScaleSheetLayoutView="130" zoomScalePageLayoutView="85" workbookViewId="0">
      <selection sqref="A1:A4"/>
    </sheetView>
  </sheetViews>
  <sheetFormatPr defaultRowHeight="13.5"/>
  <cols>
    <col min="1" max="1" width="5.625" style="175" customWidth="1"/>
    <col min="2" max="2" width="5.375" style="175" customWidth="1"/>
    <col min="3" max="3" width="9.125" style="175" customWidth="1"/>
    <col min="4" max="4" width="2.25" style="174" customWidth="1"/>
    <col min="5" max="5" width="13.125" style="170" customWidth="1"/>
    <col min="6" max="6" width="2.25" style="171" customWidth="1"/>
    <col min="7" max="7" width="13.125" style="170" customWidth="1"/>
    <col min="8" max="8" width="2.25" style="169" customWidth="1"/>
    <col min="9" max="9" width="7.375" style="172" customWidth="1"/>
    <col min="10" max="10" width="2.25" style="171" customWidth="1"/>
    <col min="11" max="11" width="10.875" style="170" customWidth="1"/>
    <col min="12" max="12" width="2.25" style="169" customWidth="1"/>
    <col min="13" max="13" width="6.375" style="172" customWidth="1"/>
    <col min="14" max="14" width="2.25" style="171" customWidth="1"/>
    <col min="15" max="15" width="11" style="173" customWidth="1"/>
    <col min="16" max="16" width="2.25" style="169" customWidth="1"/>
    <col min="17" max="17" width="7.5" style="172" customWidth="1"/>
    <col min="18" max="18" width="2.25" style="171" customWidth="1"/>
    <col min="19" max="19" width="10.875" style="173" customWidth="1"/>
    <col min="20" max="20" width="2.25" style="171" customWidth="1"/>
    <col min="21" max="21" width="11.625" style="170" customWidth="1"/>
    <col min="22" max="22" width="11.625" style="172" customWidth="1"/>
    <col min="23" max="23" width="2.25" style="171" customWidth="1"/>
    <col min="24" max="24" width="20.25" style="170" customWidth="1"/>
    <col min="25" max="27" width="5.875" style="170" customWidth="1"/>
    <col min="28" max="29" width="5.875" style="169" customWidth="1"/>
    <col min="30" max="31" width="3.75" style="223" bestFit="1" customWidth="1"/>
    <col min="32" max="32" width="4.5" style="223" bestFit="1" customWidth="1"/>
    <col min="33" max="45" width="9" style="168"/>
    <col min="46" max="263" width="9" style="167"/>
    <col min="264" max="264" width="1.75" style="167" customWidth="1"/>
    <col min="265" max="265" width="2.5" style="167" customWidth="1"/>
    <col min="266" max="266" width="3.625" style="167" customWidth="1"/>
    <col min="267" max="267" width="2.75" style="167" customWidth="1"/>
    <col min="268" max="268" width="0.875" style="167" customWidth="1"/>
    <col min="269" max="269" width="1.25" style="167" customWidth="1"/>
    <col min="270" max="270" width="5.375" style="167" customWidth="1"/>
    <col min="271" max="271" width="6.5" style="167" customWidth="1"/>
    <col min="272" max="272" width="4.125" style="167" customWidth="1"/>
    <col min="273" max="273" width="7.875" style="167" customWidth="1"/>
    <col min="274" max="274" width="8.75" style="167" customWidth="1"/>
    <col min="275" max="278" width="6.25" style="167" customWidth="1"/>
    <col min="279" max="279" width="4.875" style="167" customWidth="1"/>
    <col min="280" max="280" width="2.5" style="167" customWidth="1"/>
    <col min="281" max="281" width="4.875" style="167" customWidth="1"/>
    <col min="282" max="519" width="9" style="167"/>
    <col min="520" max="520" width="1.75" style="167" customWidth="1"/>
    <col min="521" max="521" width="2.5" style="167" customWidth="1"/>
    <col min="522" max="522" width="3.625" style="167" customWidth="1"/>
    <col min="523" max="523" width="2.75" style="167" customWidth="1"/>
    <col min="524" max="524" width="0.875" style="167" customWidth="1"/>
    <col min="525" max="525" width="1.25" style="167" customWidth="1"/>
    <col min="526" max="526" width="5.375" style="167" customWidth="1"/>
    <col min="527" max="527" width="6.5" style="167" customWidth="1"/>
    <col min="528" max="528" width="4.125" style="167" customWidth="1"/>
    <col min="529" max="529" width="7.875" style="167" customWidth="1"/>
    <col min="530" max="530" width="8.75" style="167" customWidth="1"/>
    <col min="531" max="534" width="6.25" style="167" customWidth="1"/>
    <col min="535" max="535" width="4.875" style="167" customWidth="1"/>
    <col min="536" max="536" width="2.5" style="167" customWidth="1"/>
    <col min="537" max="537" width="4.875" style="167" customWidth="1"/>
    <col min="538" max="775" width="9" style="167"/>
    <col min="776" max="776" width="1.75" style="167" customWidth="1"/>
    <col min="777" max="777" width="2.5" style="167" customWidth="1"/>
    <col min="778" max="778" width="3.625" style="167" customWidth="1"/>
    <col min="779" max="779" width="2.75" style="167" customWidth="1"/>
    <col min="780" max="780" width="0.875" style="167" customWidth="1"/>
    <col min="781" max="781" width="1.25" style="167" customWidth="1"/>
    <col min="782" max="782" width="5.375" style="167" customWidth="1"/>
    <col min="783" max="783" width="6.5" style="167" customWidth="1"/>
    <col min="784" max="784" width="4.125" style="167" customWidth="1"/>
    <col min="785" max="785" width="7.875" style="167" customWidth="1"/>
    <col min="786" max="786" width="8.75" style="167" customWidth="1"/>
    <col min="787" max="790" width="6.25" style="167" customWidth="1"/>
    <col min="791" max="791" width="4.875" style="167" customWidth="1"/>
    <col min="792" max="792" width="2.5" style="167" customWidth="1"/>
    <col min="793" max="793" width="4.875" style="167" customWidth="1"/>
    <col min="794" max="1031" width="9" style="167"/>
    <col min="1032" max="1032" width="1.75" style="167" customWidth="1"/>
    <col min="1033" max="1033" width="2.5" style="167" customWidth="1"/>
    <col min="1034" max="1034" width="3.625" style="167" customWidth="1"/>
    <col min="1035" max="1035" width="2.75" style="167" customWidth="1"/>
    <col min="1036" max="1036" width="0.875" style="167" customWidth="1"/>
    <col min="1037" max="1037" width="1.25" style="167" customWidth="1"/>
    <col min="1038" max="1038" width="5.375" style="167" customWidth="1"/>
    <col min="1039" max="1039" width="6.5" style="167" customWidth="1"/>
    <col min="1040" max="1040" width="4.125" style="167" customWidth="1"/>
    <col min="1041" max="1041" width="7.875" style="167" customWidth="1"/>
    <col min="1042" max="1042" width="8.75" style="167" customWidth="1"/>
    <col min="1043" max="1046" width="6.25" style="167" customWidth="1"/>
    <col min="1047" max="1047" width="4.875" style="167" customWidth="1"/>
    <col min="1048" max="1048" width="2.5" style="167" customWidth="1"/>
    <col min="1049" max="1049" width="4.875" style="167" customWidth="1"/>
    <col min="1050" max="1287" width="9" style="167"/>
    <col min="1288" max="1288" width="1.75" style="167" customWidth="1"/>
    <col min="1289" max="1289" width="2.5" style="167" customWidth="1"/>
    <col min="1290" max="1290" width="3.625" style="167" customWidth="1"/>
    <col min="1291" max="1291" width="2.75" style="167" customWidth="1"/>
    <col min="1292" max="1292" width="0.875" style="167" customWidth="1"/>
    <col min="1293" max="1293" width="1.25" style="167" customWidth="1"/>
    <col min="1294" max="1294" width="5.375" style="167" customWidth="1"/>
    <col min="1295" max="1295" width="6.5" style="167" customWidth="1"/>
    <col min="1296" max="1296" width="4.125" style="167" customWidth="1"/>
    <col min="1297" max="1297" width="7.875" style="167" customWidth="1"/>
    <col min="1298" max="1298" width="8.75" style="167" customWidth="1"/>
    <col min="1299" max="1302" width="6.25" style="167" customWidth="1"/>
    <col min="1303" max="1303" width="4.875" style="167" customWidth="1"/>
    <col min="1304" max="1304" width="2.5" style="167" customWidth="1"/>
    <col min="1305" max="1305" width="4.875" style="167" customWidth="1"/>
    <col min="1306" max="1543" width="9" style="167"/>
    <col min="1544" max="1544" width="1.75" style="167" customWidth="1"/>
    <col min="1545" max="1545" width="2.5" style="167" customWidth="1"/>
    <col min="1546" max="1546" width="3.625" style="167" customWidth="1"/>
    <col min="1547" max="1547" width="2.75" style="167" customWidth="1"/>
    <col min="1548" max="1548" width="0.875" style="167" customWidth="1"/>
    <col min="1549" max="1549" width="1.25" style="167" customWidth="1"/>
    <col min="1550" max="1550" width="5.375" style="167" customWidth="1"/>
    <col min="1551" max="1551" width="6.5" style="167" customWidth="1"/>
    <col min="1552" max="1552" width="4.125" style="167" customWidth="1"/>
    <col min="1553" max="1553" width="7.875" style="167" customWidth="1"/>
    <col min="1554" max="1554" width="8.75" style="167" customWidth="1"/>
    <col min="1555" max="1558" width="6.25" style="167" customWidth="1"/>
    <col min="1559" max="1559" width="4.875" style="167" customWidth="1"/>
    <col min="1560" max="1560" width="2.5" style="167" customWidth="1"/>
    <col min="1561" max="1561" width="4.875" style="167" customWidth="1"/>
    <col min="1562" max="1799" width="9" style="167"/>
    <col min="1800" max="1800" width="1.75" style="167" customWidth="1"/>
    <col min="1801" max="1801" width="2.5" style="167" customWidth="1"/>
    <col min="1802" max="1802" width="3.625" style="167" customWidth="1"/>
    <col min="1803" max="1803" width="2.75" style="167" customWidth="1"/>
    <col min="1804" max="1804" width="0.875" style="167" customWidth="1"/>
    <col min="1805" max="1805" width="1.25" style="167" customWidth="1"/>
    <col min="1806" max="1806" width="5.375" style="167" customWidth="1"/>
    <col min="1807" max="1807" width="6.5" style="167" customWidth="1"/>
    <col min="1808" max="1808" width="4.125" style="167" customWidth="1"/>
    <col min="1809" max="1809" width="7.875" style="167" customWidth="1"/>
    <col min="1810" max="1810" width="8.75" style="167" customWidth="1"/>
    <col min="1811" max="1814" width="6.25" style="167" customWidth="1"/>
    <col min="1815" max="1815" width="4.875" style="167" customWidth="1"/>
    <col min="1816" max="1816" width="2.5" style="167" customWidth="1"/>
    <col min="1817" max="1817" width="4.875" style="167" customWidth="1"/>
    <col min="1818" max="2055" width="9" style="167"/>
    <col min="2056" max="2056" width="1.75" style="167" customWidth="1"/>
    <col min="2057" max="2057" width="2.5" style="167" customWidth="1"/>
    <col min="2058" max="2058" width="3.625" style="167" customWidth="1"/>
    <col min="2059" max="2059" width="2.75" style="167" customWidth="1"/>
    <col min="2060" max="2060" width="0.875" style="167" customWidth="1"/>
    <col min="2061" max="2061" width="1.25" style="167" customWidth="1"/>
    <col min="2062" max="2062" width="5.375" style="167" customWidth="1"/>
    <col min="2063" max="2063" width="6.5" style="167" customWidth="1"/>
    <col min="2064" max="2064" width="4.125" style="167" customWidth="1"/>
    <col min="2065" max="2065" width="7.875" style="167" customWidth="1"/>
    <col min="2066" max="2066" width="8.75" style="167" customWidth="1"/>
    <col min="2067" max="2070" width="6.25" style="167" customWidth="1"/>
    <col min="2071" max="2071" width="4.875" style="167" customWidth="1"/>
    <col min="2072" max="2072" width="2.5" style="167" customWidth="1"/>
    <col min="2073" max="2073" width="4.875" style="167" customWidth="1"/>
    <col min="2074" max="2311" width="9" style="167"/>
    <col min="2312" max="2312" width="1.75" style="167" customWidth="1"/>
    <col min="2313" max="2313" width="2.5" style="167" customWidth="1"/>
    <col min="2314" max="2314" width="3.625" style="167" customWidth="1"/>
    <col min="2315" max="2315" width="2.75" style="167" customWidth="1"/>
    <col min="2316" max="2316" width="0.875" style="167" customWidth="1"/>
    <col min="2317" max="2317" width="1.25" style="167" customWidth="1"/>
    <col min="2318" max="2318" width="5.375" style="167" customWidth="1"/>
    <col min="2319" max="2319" width="6.5" style="167" customWidth="1"/>
    <col min="2320" max="2320" width="4.125" style="167" customWidth="1"/>
    <col min="2321" max="2321" width="7.875" style="167" customWidth="1"/>
    <col min="2322" max="2322" width="8.75" style="167" customWidth="1"/>
    <col min="2323" max="2326" width="6.25" style="167" customWidth="1"/>
    <col min="2327" max="2327" width="4.875" style="167" customWidth="1"/>
    <col min="2328" max="2328" width="2.5" style="167" customWidth="1"/>
    <col min="2329" max="2329" width="4.875" style="167" customWidth="1"/>
    <col min="2330" max="2567" width="9" style="167"/>
    <col min="2568" max="2568" width="1.75" style="167" customWidth="1"/>
    <col min="2569" max="2569" width="2.5" style="167" customWidth="1"/>
    <col min="2570" max="2570" width="3.625" style="167" customWidth="1"/>
    <col min="2571" max="2571" width="2.75" style="167" customWidth="1"/>
    <col min="2572" max="2572" width="0.875" style="167" customWidth="1"/>
    <col min="2573" max="2573" width="1.25" style="167" customWidth="1"/>
    <col min="2574" max="2574" width="5.375" style="167" customWidth="1"/>
    <col min="2575" max="2575" width="6.5" style="167" customWidth="1"/>
    <col min="2576" max="2576" width="4.125" style="167" customWidth="1"/>
    <col min="2577" max="2577" width="7.875" style="167" customWidth="1"/>
    <col min="2578" max="2578" width="8.75" style="167" customWidth="1"/>
    <col min="2579" max="2582" width="6.25" style="167" customWidth="1"/>
    <col min="2583" max="2583" width="4.875" style="167" customWidth="1"/>
    <col min="2584" max="2584" width="2.5" style="167" customWidth="1"/>
    <col min="2585" max="2585" width="4.875" style="167" customWidth="1"/>
    <col min="2586" max="2823" width="9" style="167"/>
    <col min="2824" max="2824" width="1.75" style="167" customWidth="1"/>
    <col min="2825" max="2825" width="2.5" style="167" customWidth="1"/>
    <col min="2826" max="2826" width="3.625" style="167" customWidth="1"/>
    <col min="2827" max="2827" width="2.75" style="167" customWidth="1"/>
    <col min="2828" max="2828" width="0.875" style="167" customWidth="1"/>
    <col min="2829" max="2829" width="1.25" style="167" customWidth="1"/>
    <col min="2830" max="2830" width="5.375" style="167" customWidth="1"/>
    <col min="2831" max="2831" width="6.5" style="167" customWidth="1"/>
    <col min="2832" max="2832" width="4.125" style="167" customWidth="1"/>
    <col min="2833" max="2833" width="7.875" style="167" customWidth="1"/>
    <col min="2834" max="2834" width="8.75" style="167" customWidth="1"/>
    <col min="2835" max="2838" width="6.25" style="167" customWidth="1"/>
    <col min="2839" max="2839" width="4.875" style="167" customWidth="1"/>
    <col min="2840" max="2840" width="2.5" style="167" customWidth="1"/>
    <col min="2841" max="2841" width="4.875" style="167" customWidth="1"/>
    <col min="2842" max="3079" width="9" style="167"/>
    <col min="3080" max="3080" width="1.75" style="167" customWidth="1"/>
    <col min="3081" max="3081" width="2.5" style="167" customWidth="1"/>
    <col min="3082" max="3082" width="3.625" style="167" customWidth="1"/>
    <col min="3083" max="3083" width="2.75" style="167" customWidth="1"/>
    <col min="3084" max="3084" width="0.875" style="167" customWidth="1"/>
    <col min="3085" max="3085" width="1.25" style="167" customWidth="1"/>
    <col min="3086" max="3086" width="5.375" style="167" customWidth="1"/>
    <col min="3087" max="3087" width="6.5" style="167" customWidth="1"/>
    <col min="3088" max="3088" width="4.125" style="167" customWidth="1"/>
    <col min="3089" max="3089" width="7.875" style="167" customWidth="1"/>
    <col min="3090" max="3090" width="8.75" style="167" customWidth="1"/>
    <col min="3091" max="3094" width="6.25" style="167" customWidth="1"/>
    <col min="3095" max="3095" width="4.875" style="167" customWidth="1"/>
    <col min="3096" max="3096" width="2.5" style="167" customWidth="1"/>
    <col min="3097" max="3097" width="4.875" style="167" customWidth="1"/>
    <col min="3098" max="3335" width="9" style="167"/>
    <col min="3336" max="3336" width="1.75" style="167" customWidth="1"/>
    <col min="3337" max="3337" width="2.5" style="167" customWidth="1"/>
    <col min="3338" max="3338" width="3.625" style="167" customWidth="1"/>
    <col min="3339" max="3339" width="2.75" style="167" customWidth="1"/>
    <col min="3340" max="3340" width="0.875" style="167" customWidth="1"/>
    <col min="3341" max="3341" width="1.25" style="167" customWidth="1"/>
    <col min="3342" max="3342" width="5.375" style="167" customWidth="1"/>
    <col min="3343" max="3343" width="6.5" style="167" customWidth="1"/>
    <col min="3344" max="3344" width="4.125" style="167" customWidth="1"/>
    <col min="3345" max="3345" width="7.875" style="167" customWidth="1"/>
    <col min="3346" max="3346" width="8.75" style="167" customWidth="1"/>
    <col min="3347" max="3350" width="6.25" style="167" customWidth="1"/>
    <col min="3351" max="3351" width="4.875" style="167" customWidth="1"/>
    <col min="3352" max="3352" width="2.5" style="167" customWidth="1"/>
    <col min="3353" max="3353" width="4.875" style="167" customWidth="1"/>
    <col min="3354" max="3591" width="9" style="167"/>
    <col min="3592" max="3592" width="1.75" style="167" customWidth="1"/>
    <col min="3593" max="3593" width="2.5" style="167" customWidth="1"/>
    <col min="3594" max="3594" width="3.625" style="167" customWidth="1"/>
    <col min="3595" max="3595" width="2.75" style="167" customWidth="1"/>
    <col min="3596" max="3596" width="0.875" style="167" customWidth="1"/>
    <col min="3597" max="3597" width="1.25" style="167" customWidth="1"/>
    <col min="3598" max="3598" width="5.375" style="167" customWidth="1"/>
    <col min="3599" max="3599" width="6.5" style="167" customWidth="1"/>
    <col min="3600" max="3600" width="4.125" style="167" customWidth="1"/>
    <col min="3601" max="3601" width="7.875" style="167" customWidth="1"/>
    <col min="3602" max="3602" width="8.75" style="167" customWidth="1"/>
    <col min="3603" max="3606" width="6.25" style="167" customWidth="1"/>
    <col min="3607" max="3607" width="4.875" style="167" customWidth="1"/>
    <col min="3608" max="3608" width="2.5" style="167" customWidth="1"/>
    <col min="3609" max="3609" width="4.875" style="167" customWidth="1"/>
    <col min="3610" max="3847" width="9" style="167"/>
    <col min="3848" max="3848" width="1.75" style="167" customWidth="1"/>
    <col min="3849" max="3849" width="2.5" style="167" customWidth="1"/>
    <col min="3850" max="3850" width="3.625" style="167" customWidth="1"/>
    <col min="3851" max="3851" width="2.75" style="167" customWidth="1"/>
    <col min="3852" max="3852" width="0.875" style="167" customWidth="1"/>
    <col min="3853" max="3853" width="1.25" style="167" customWidth="1"/>
    <col min="3854" max="3854" width="5.375" style="167" customWidth="1"/>
    <col min="3855" max="3855" width="6.5" style="167" customWidth="1"/>
    <col min="3856" max="3856" width="4.125" style="167" customWidth="1"/>
    <col min="3857" max="3857" width="7.875" style="167" customWidth="1"/>
    <col min="3858" max="3858" width="8.75" style="167" customWidth="1"/>
    <col min="3859" max="3862" width="6.25" style="167" customWidth="1"/>
    <col min="3863" max="3863" width="4.875" style="167" customWidth="1"/>
    <col min="3864" max="3864" width="2.5" style="167" customWidth="1"/>
    <col min="3865" max="3865" width="4.875" style="167" customWidth="1"/>
    <col min="3866" max="4103" width="9" style="167"/>
    <col min="4104" max="4104" width="1.75" style="167" customWidth="1"/>
    <col min="4105" max="4105" width="2.5" style="167" customWidth="1"/>
    <col min="4106" max="4106" width="3.625" style="167" customWidth="1"/>
    <col min="4107" max="4107" width="2.75" style="167" customWidth="1"/>
    <col min="4108" max="4108" width="0.875" style="167" customWidth="1"/>
    <col min="4109" max="4109" width="1.25" style="167" customWidth="1"/>
    <col min="4110" max="4110" width="5.375" style="167" customWidth="1"/>
    <col min="4111" max="4111" width="6.5" style="167" customWidth="1"/>
    <col min="4112" max="4112" width="4.125" style="167" customWidth="1"/>
    <col min="4113" max="4113" width="7.875" style="167" customWidth="1"/>
    <col min="4114" max="4114" width="8.75" style="167" customWidth="1"/>
    <col min="4115" max="4118" width="6.25" style="167" customWidth="1"/>
    <col min="4119" max="4119" width="4.875" style="167" customWidth="1"/>
    <col min="4120" max="4120" width="2.5" style="167" customWidth="1"/>
    <col min="4121" max="4121" width="4.875" style="167" customWidth="1"/>
    <col min="4122" max="4359" width="9" style="167"/>
    <col min="4360" max="4360" width="1.75" style="167" customWidth="1"/>
    <col min="4361" max="4361" width="2.5" style="167" customWidth="1"/>
    <col min="4362" max="4362" width="3.625" style="167" customWidth="1"/>
    <col min="4363" max="4363" width="2.75" style="167" customWidth="1"/>
    <col min="4364" max="4364" width="0.875" style="167" customWidth="1"/>
    <col min="4365" max="4365" width="1.25" style="167" customWidth="1"/>
    <col min="4366" max="4366" width="5.375" style="167" customWidth="1"/>
    <col min="4367" max="4367" width="6.5" style="167" customWidth="1"/>
    <col min="4368" max="4368" width="4.125" style="167" customWidth="1"/>
    <col min="4369" max="4369" width="7.875" style="167" customWidth="1"/>
    <col min="4370" max="4370" width="8.75" style="167" customWidth="1"/>
    <col min="4371" max="4374" width="6.25" style="167" customWidth="1"/>
    <col min="4375" max="4375" width="4.875" style="167" customWidth="1"/>
    <col min="4376" max="4376" width="2.5" style="167" customWidth="1"/>
    <col min="4377" max="4377" width="4.875" style="167" customWidth="1"/>
    <col min="4378" max="4615" width="9" style="167"/>
    <col min="4616" max="4616" width="1.75" style="167" customWidth="1"/>
    <col min="4617" max="4617" width="2.5" style="167" customWidth="1"/>
    <col min="4618" max="4618" width="3.625" style="167" customWidth="1"/>
    <col min="4619" max="4619" width="2.75" style="167" customWidth="1"/>
    <col min="4620" max="4620" width="0.875" style="167" customWidth="1"/>
    <col min="4621" max="4621" width="1.25" style="167" customWidth="1"/>
    <col min="4622" max="4622" width="5.375" style="167" customWidth="1"/>
    <col min="4623" max="4623" width="6.5" style="167" customWidth="1"/>
    <col min="4624" max="4624" width="4.125" style="167" customWidth="1"/>
    <col min="4625" max="4625" width="7.875" style="167" customWidth="1"/>
    <col min="4626" max="4626" width="8.75" style="167" customWidth="1"/>
    <col min="4627" max="4630" width="6.25" style="167" customWidth="1"/>
    <col min="4631" max="4631" width="4.875" style="167" customWidth="1"/>
    <col min="4632" max="4632" width="2.5" style="167" customWidth="1"/>
    <col min="4633" max="4633" width="4.875" style="167" customWidth="1"/>
    <col min="4634" max="4871" width="9" style="167"/>
    <col min="4872" max="4872" width="1.75" style="167" customWidth="1"/>
    <col min="4873" max="4873" width="2.5" style="167" customWidth="1"/>
    <col min="4874" max="4874" width="3.625" style="167" customWidth="1"/>
    <col min="4875" max="4875" width="2.75" style="167" customWidth="1"/>
    <col min="4876" max="4876" width="0.875" style="167" customWidth="1"/>
    <col min="4877" max="4877" width="1.25" style="167" customWidth="1"/>
    <col min="4878" max="4878" width="5.375" style="167" customWidth="1"/>
    <col min="4879" max="4879" width="6.5" style="167" customWidth="1"/>
    <col min="4880" max="4880" width="4.125" style="167" customWidth="1"/>
    <col min="4881" max="4881" width="7.875" style="167" customWidth="1"/>
    <col min="4882" max="4882" width="8.75" style="167" customWidth="1"/>
    <col min="4883" max="4886" width="6.25" style="167" customWidth="1"/>
    <col min="4887" max="4887" width="4.875" style="167" customWidth="1"/>
    <col min="4888" max="4888" width="2.5" style="167" customWidth="1"/>
    <col min="4889" max="4889" width="4.875" style="167" customWidth="1"/>
    <col min="4890" max="5127" width="9" style="167"/>
    <col min="5128" max="5128" width="1.75" style="167" customWidth="1"/>
    <col min="5129" max="5129" width="2.5" style="167" customWidth="1"/>
    <col min="5130" max="5130" width="3.625" style="167" customWidth="1"/>
    <col min="5131" max="5131" width="2.75" style="167" customWidth="1"/>
    <col min="5132" max="5132" width="0.875" style="167" customWidth="1"/>
    <col min="5133" max="5133" width="1.25" style="167" customWidth="1"/>
    <col min="5134" max="5134" width="5.375" style="167" customWidth="1"/>
    <col min="5135" max="5135" width="6.5" style="167" customWidth="1"/>
    <col min="5136" max="5136" width="4.125" style="167" customWidth="1"/>
    <col min="5137" max="5137" width="7.875" style="167" customWidth="1"/>
    <col min="5138" max="5138" width="8.75" style="167" customWidth="1"/>
    <col min="5139" max="5142" width="6.25" style="167" customWidth="1"/>
    <col min="5143" max="5143" width="4.875" style="167" customWidth="1"/>
    <col min="5144" max="5144" width="2.5" style="167" customWidth="1"/>
    <col min="5145" max="5145" width="4.875" style="167" customWidth="1"/>
    <col min="5146" max="5383" width="9" style="167"/>
    <col min="5384" max="5384" width="1.75" style="167" customWidth="1"/>
    <col min="5385" max="5385" width="2.5" style="167" customWidth="1"/>
    <col min="5386" max="5386" width="3.625" style="167" customWidth="1"/>
    <col min="5387" max="5387" width="2.75" style="167" customWidth="1"/>
    <col min="5388" max="5388" width="0.875" style="167" customWidth="1"/>
    <col min="5389" max="5389" width="1.25" style="167" customWidth="1"/>
    <col min="5390" max="5390" width="5.375" style="167" customWidth="1"/>
    <col min="5391" max="5391" width="6.5" style="167" customWidth="1"/>
    <col min="5392" max="5392" width="4.125" style="167" customWidth="1"/>
    <col min="5393" max="5393" width="7.875" style="167" customWidth="1"/>
    <col min="5394" max="5394" width="8.75" style="167" customWidth="1"/>
    <col min="5395" max="5398" width="6.25" style="167" customWidth="1"/>
    <col min="5399" max="5399" width="4.875" style="167" customWidth="1"/>
    <col min="5400" max="5400" width="2.5" style="167" customWidth="1"/>
    <col min="5401" max="5401" width="4.875" style="167" customWidth="1"/>
    <col min="5402" max="5639" width="9" style="167"/>
    <col min="5640" max="5640" width="1.75" style="167" customWidth="1"/>
    <col min="5641" max="5641" width="2.5" style="167" customWidth="1"/>
    <col min="5642" max="5642" width="3.625" style="167" customWidth="1"/>
    <col min="5643" max="5643" width="2.75" style="167" customWidth="1"/>
    <col min="5644" max="5644" width="0.875" style="167" customWidth="1"/>
    <col min="5645" max="5645" width="1.25" style="167" customWidth="1"/>
    <col min="5646" max="5646" width="5.375" style="167" customWidth="1"/>
    <col min="5647" max="5647" width="6.5" style="167" customWidth="1"/>
    <col min="5648" max="5648" width="4.125" style="167" customWidth="1"/>
    <col min="5649" max="5649" width="7.875" style="167" customWidth="1"/>
    <col min="5650" max="5650" width="8.75" style="167" customWidth="1"/>
    <col min="5651" max="5654" width="6.25" style="167" customWidth="1"/>
    <col min="5655" max="5655" width="4.875" style="167" customWidth="1"/>
    <col min="5656" max="5656" width="2.5" style="167" customWidth="1"/>
    <col min="5657" max="5657" width="4.875" style="167" customWidth="1"/>
    <col min="5658" max="5895" width="9" style="167"/>
    <col min="5896" max="5896" width="1.75" style="167" customWidth="1"/>
    <col min="5897" max="5897" width="2.5" style="167" customWidth="1"/>
    <col min="5898" max="5898" width="3.625" style="167" customWidth="1"/>
    <col min="5899" max="5899" width="2.75" style="167" customWidth="1"/>
    <col min="5900" max="5900" width="0.875" style="167" customWidth="1"/>
    <col min="5901" max="5901" width="1.25" style="167" customWidth="1"/>
    <col min="5902" max="5902" width="5.375" style="167" customWidth="1"/>
    <col min="5903" max="5903" width="6.5" style="167" customWidth="1"/>
    <col min="5904" max="5904" width="4.125" style="167" customWidth="1"/>
    <col min="5905" max="5905" width="7.875" style="167" customWidth="1"/>
    <col min="5906" max="5906" width="8.75" style="167" customWidth="1"/>
    <col min="5907" max="5910" width="6.25" style="167" customWidth="1"/>
    <col min="5911" max="5911" width="4.875" style="167" customWidth="1"/>
    <col min="5912" max="5912" width="2.5" style="167" customWidth="1"/>
    <col min="5913" max="5913" width="4.875" style="167" customWidth="1"/>
    <col min="5914" max="6151" width="9" style="167"/>
    <col min="6152" max="6152" width="1.75" style="167" customWidth="1"/>
    <col min="6153" max="6153" width="2.5" style="167" customWidth="1"/>
    <col min="6154" max="6154" width="3.625" style="167" customWidth="1"/>
    <col min="6155" max="6155" width="2.75" style="167" customWidth="1"/>
    <col min="6156" max="6156" width="0.875" style="167" customWidth="1"/>
    <col min="6157" max="6157" width="1.25" style="167" customWidth="1"/>
    <col min="6158" max="6158" width="5.375" style="167" customWidth="1"/>
    <col min="6159" max="6159" width="6.5" style="167" customWidth="1"/>
    <col min="6160" max="6160" width="4.125" style="167" customWidth="1"/>
    <col min="6161" max="6161" width="7.875" style="167" customWidth="1"/>
    <col min="6162" max="6162" width="8.75" style="167" customWidth="1"/>
    <col min="6163" max="6166" width="6.25" style="167" customWidth="1"/>
    <col min="6167" max="6167" width="4.875" style="167" customWidth="1"/>
    <col min="6168" max="6168" width="2.5" style="167" customWidth="1"/>
    <col min="6169" max="6169" width="4.875" style="167" customWidth="1"/>
    <col min="6170" max="6407" width="9" style="167"/>
    <col min="6408" max="6408" width="1.75" style="167" customWidth="1"/>
    <col min="6409" max="6409" width="2.5" style="167" customWidth="1"/>
    <col min="6410" max="6410" width="3.625" style="167" customWidth="1"/>
    <col min="6411" max="6411" width="2.75" style="167" customWidth="1"/>
    <col min="6412" max="6412" width="0.875" style="167" customWidth="1"/>
    <col min="6413" max="6413" width="1.25" style="167" customWidth="1"/>
    <col min="6414" max="6414" width="5.375" style="167" customWidth="1"/>
    <col min="6415" max="6415" width="6.5" style="167" customWidth="1"/>
    <col min="6416" max="6416" width="4.125" style="167" customWidth="1"/>
    <col min="6417" max="6417" width="7.875" style="167" customWidth="1"/>
    <col min="6418" max="6418" width="8.75" style="167" customWidth="1"/>
    <col min="6419" max="6422" width="6.25" style="167" customWidth="1"/>
    <col min="6423" max="6423" width="4.875" style="167" customWidth="1"/>
    <col min="6424" max="6424" width="2.5" style="167" customWidth="1"/>
    <col min="6425" max="6425" width="4.875" style="167" customWidth="1"/>
    <col min="6426" max="6663" width="9" style="167"/>
    <col min="6664" max="6664" width="1.75" style="167" customWidth="1"/>
    <col min="6665" max="6665" width="2.5" style="167" customWidth="1"/>
    <col min="6666" max="6666" width="3.625" style="167" customWidth="1"/>
    <col min="6667" max="6667" width="2.75" style="167" customWidth="1"/>
    <col min="6668" max="6668" width="0.875" style="167" customWidth="1"/>
    <col min="6669" max="6669" width="1.25" style="167" customWidth="1"/>
    <col min="6670" max="6670" width="5.375" style="167" customWidth="1"/>
    <col min="6671" max="6671" width="6.5" style="167" customWidth="1"/>
    <col min="6672" max="6672" width="4.125" style="167" customWidth="1"/>
    <col min="6673" max="6673" width="7.875" style="167" customWidth="1"/>
    <col min="6674" max="6674" width="8.75" style="167" customWidth="1"/>
    <col min="6675" max="6678" width="6.25" style="167" customWidth="1"/>
    <col min="6679" max="6679" width="4.875" style="167" customWidth="1"/>
    <col min="6680" max="6680" width="2.5" style="167" customWidth="1"/>
    <col min="6681" max="6681" width="4.875" style="167" customWidth="1"/>
    <col min="6682" max="6919" width="9" style="167"/>
    <col min="6920" max="6920" width="1.75" style="167" customWidth="1"/>
    <col min="6921" max="6921" width="2.5" style="167" customWidth="1"/>
    <col min="6922" max="6922" width="3.625" style="167" customWidth="1"/>
    <col min="6923" max="6923" width="2.75" style="167" customWidth="1"/>
    <col min="6924" max="6924" width="0.875" style="167" customWidth="1"/>
    <col min="6925" max="6925" width="1.25" style="167" customWidth="1"/>
    <col min="6926" max="6926" width="5.375" style="167" customWidth="1"/>
    <col min="6927" max="6927" width="6.5" style="167" customWidth="1"/>
    <col min="6928" max="6928" width="4.125" style="167" customWidth="1"/>
    <col min="6929" max="6929" width="7.875" style="167" customWidth="1"/>
    <col min="6930" max="6930" width="8.75" style="167" customWidth="1"/>
    <col min="6931" max="6934" width="6.25" style="167" customWidth="1"/>
    <col min="6935" max="6935" width="4.875" style="167" customWidth="1"/>
    <col min="6936" max="6936" width="2.5" style="167" customWidth="1"/>
    <col min="6937" max="6937" width="4.875" style="167" customWidth="1"/>
    <col min="6938" max="7175" width="9" style="167"/>
    <col min="7176" max="7176" width="1.75" style="167" customWidth="1"/>
    <col min="7177" max="7177" width="2.5" style="167" customWidth="1"/>
    <col min="7178" max="7178" width="3.625" style="167" customWidth="1"/>
    <col min="7179" max="7179" width="2.75" style="167" customWidth="1"/>
    <col min="7180" max="7180" width="0.875" style="167" customWidth="1"/>
    <col min="7181" max="7181" width="1.25" style="167" customWidth="1"/>
    <col min="7182" max="7182" width="5.375" style="167" customWidth="1"/>
    <col min="7183" max="7183" width="6.5" style="167" customWidth="1"/>
    <col min="7184" max="7184" width="4.125" style="167" customWidth="1"/>
    <col min="7185" max="7185" width="7.875" style="167" customWidth="1"/>
    <col min="7186" max="7186" width="8.75" style="167" customWidth="1"/>
    <col min="7187" max="7190" width="6.25" style="167" customWidth="1"/>
    <col min="7191" max="7191" width="4.875" style="167" customWidth="1"/>
    <col min="7192" max="7192" width="2.5" style="167" customWidth="1"/>
    <col min="7193" max="7193" width="4.875" style="167" customWidth="1"/>
    <col min="7194" max="7431" width="9" style="167"/>
    <col min="7432" max="7432" width="1.75" style="167" customWidth="1"/>
    <col min="7433" max="7433" width="2.5" style="167" customWidth="1"/>
    <col min="7434" max="7434" width="3.625" style="167" customWidth="1"/>
    <col min="7435" max="7435" width="2.75" style="167" customWidth="1"/>
    <col min="7436" max="7436" width="0.875" style="167" customWidth="1"/>
    <col min="7437" max="7437" width="1.25" style="167" customWidth="1"/>
    <col min="7438" max="7438" width="5.375" style="167" customWidth="1"/>
    <col min="7439" max="7439" width="6.5" style="167" customWidth="1"/>
    <col min="7440" max="7440" width="4.125" style="167" customWidth="1"/>
    <col min="7441" max="7441" width="7.875" style="167" customWidth="1"/>
    <col min="7442" max="7442" width="8.75" style="167" customWidth="1"/>
    <col min="7443" max="7446" width="6.25" style="167" customWidth="1"/>
    <col min="7447" max="7447" width="4.875" style="167" customWidth="1"/>
    <col min="7448" max="7448" width="2.5" style="167" customWidth="1"/>
    <col min="7449" max="7449" width="4.875" style="167" customWidth="1"/>
    <col min="7450" max="7687" width="9" style="167"/>
    <col min="7688" max="7688" width="1.75" style="167" customWidth="1"/>
    <col min="7689" max="7689" width="2.5" style="167" customWidth="1"/>
    <col min="7690" max="7690" width="3.625" style="167" customWidth="1"/>
    <col min="7691" max="7691" width="2.75" style="167" customWidth="1"/>
    <col min="7692" max="7692" width="0.875" style="167" customWidth="1"/>
    <col min="7693" max="7693" width="1.25" style="167" customWidth="1"/>
    <col min="7694" max="7694" width="5.375" style="167" customWidth="1"/>
    <col min="7695" max="7695" width="6.5" style="167" customWidth="1"/>
    <col min="7696" max="7696" width="4.125" style="167" customWidth="1"/>
    <col min="7697" max="7697" width="7.875" style="167" customWidth="1"/>
    <col min="7698" max="7698" width="8.75" style="167" customWidth="1"/>
    <col min="7699" max="7702" width="6.25" style="167" customWidth="1"/>
    <col min="7703" max="7703" width="4.875" style="167" customWidth="1"/>
    <col min="7704" max="7704" width="2.5" style="167" customWidth="1"/>
    <col min="7705" max="7705" width="4.875" style="167" customWidth="1"/>
    <col min="7706" max="7943" width="9" style="167"/>
    <col min="7944" max="7944" width="1.75" style="167" customWidth="1"/>
    <col min="7945" max="7945" width="2.5" style="167" customWidth="1"/>
    <col min="7946" max="7946" width="3.625" style="167" customWidth="1"/>
    <col min="7947" max="7947" width="2.75" style="167" customWidth="1"/>
    <col min="7948" max="7948" width="0.875" style="167" customWidth="1"/>
    <col min="7949" max="7949" width="1.25" style="167" customWidth="1"/>
    <col min="7950" max="7950" width="5.375" style="167" customWidth="1"/>
    <col min="7951" max="7951" width="6.5" style="167" customWidth="1"/>
    <col min="7952" max="7952" width="4.125" style="167" customWidth="1"/>
    <col min="7953" max="7953" width="7.875" style="167" customWidth="1"/>
    <col min="7954" max="7954" width="8.75" style="167" customWidth="1"/>
    <col min="7955" max="7958" width="6.25" style="167" customWidth="1"/>
    <col min="7959" max="7959" width="4.875" style="167" customWidth="1"/>
    <col min="7960" max="7960" width="2.5" style="167" customWidth="1"/>
    <col min="7961" max="7961" width="4.875" style="167" customWidth="1"/>
    <col min="7962" max="8199" width="9" style="167"/>
    <col min="8200" max="8200" width="1.75" style="167" customWidth="1"/>
    <col min="8201" max="8201" width="2.5" style="167" customWidth="1"/>
    <col min="8202" max="8202" width="3.625" style="167" customWidth="1"/>
    <col min="8203" max="8203" width="2.75" style="167" customWidth="1"/>
    <col min="8204" max="8204" width="0.875" style="167" customWidth="1"/>
    <col min="8205" max="8205" width="1.25" style="167" customWidth="1"/>
    <col min="8206" max="8206" width="5.375" style="167" customWidth="1"/>
    <col min="8207" max="8207" width="6.5" style="167" customWidth="1"/>
    <col min="8208" max="8208" width="4.125" style="167" customWidth="1"/>
    <col min="8209" max="8209" width="7.875" style="167" customWidth="1"/>
    <col min="8210" max="8210" width="8.75" style="167" customWidth="1"/>
    <col min="8211" max="8214" width="6.25" style="167" customWidth="1"/>
    <col min="8215" max="8215" width="4.875" style="167" customWidth="1"/>
    <col min="8216" max="8216" width="2.5" style="167" customWidth="1"/>
    <col min="8217" max="8217" width="4.875" style="167" customWidth="1"/>
    <col min="8218" max="8455" width="9" style="167"/>
    <col min="8456" max="8456" width="1.75" style="167" customWidth="1"/>
    <col min="8457" max="8457" width="2.5" style="167" customWidth="1"/>
    <col min="8458" max="8458" width="3.625" style="167" customWidth="1"/>
    <col min="8459" max="8459" width="2.75" style="167" customWidth="1"/>
    <col min="8460" max="8460" width="0.875" style="167" customWidth="1"/>
    <col min="8461" max="8461" width="1.25" style="167" customWidth="1"/>
    <col min="8462" max="8462" width="5.375" style="167" customWidth="1"/>
    <col min="8463" max="8463" width="6.5" style="167" customWidth="1"/>
    <col min="8464" max="8464" width="4.125" style="167" customWidth="1"/>
    <col min="8465" max="8465" width="7.875" style="167" customWidth="1"/>
    <col min="8466" max="8466" width="8.75" style="167" customWidth="1"/>
    <col min="8467" max="8470" width="6.25" style="167" customWidth="1"/>
    <col min="8471" max="8471" width="4.875" style="167" customWidth="1"/>
    <col min="8472" max="8472" width="2.5" style="167" customWidth="1"/>
    <col min="8473" max="8473" width="4.875" style="167" customWidth="1"/>
    <col min="8474" max="8711" width="9" style="167"/>
    <col min="8712" max="8712" width="1.75" style="167" customWidth="1"/>
    <col min="8713" max="8713" width="2.5" style="167" customWidth="1"/>
    <col min="8714" max="8714" width="3.625" style="167" customWidth="1"/>
    <col min="8715" max="8715" width="2.75" style="167" customWidth="1"/>
    <col min="8716" max="8716" width="0.875" style="167" customWidth="1"/>
    <col min="8717" max="8717" width="1.25" style="167" customWidth="1"/>
    <col min="8718" max="8718" width="5.375" style="167" customWidth="1"/>
    <col min="8719" max="8719" width="6.5" style="167" customWidth="1"/>
    <col min="8720" max="8720" width="4.125" style="167" customWidth="1"/>
    <col min="8721" max="8721" width="7.875" style="167" customWidth="1"/>
    <col min="8722" max="8722" width="8.75" style="167" customWidth="1"/>
    <col min="8723" max="8726" width="6.25" style="167" customWidth="1"/>
    <col min="8727" max="8727" width="4.875" style="167" customWidth="1"/>
    <col min="8728" max="8728" width="2.5" style="167" customWidth="1"/>
    <col min="8729" max="8729" width="4.875" style="167" customWidth="1"/>
    <col min="8730" max="8967" width="9" style="167"/>
    <col min="8968" max="8968" width="1.75" style="167" customWidth="1"/>
    <col min="8969" max="8969" width="2.5" style="167" customWidth="1"/>
    <col min="8970" max="8970" width="3.625" style="167" customWidth="1"/>
    <col min="8971" max="8971" width="2.75" style="167" customWidth="1"/>
    <col min="8972" max="8972" width="0.875" style="167" customWidth="1"/>
    <col min="8973" max="8973" width="1.25" style="167" customWidth="1"/>
    <col min="8974" max="8974" width="5.375" style="167" customWidth="1"/>
    <col min="8975" max="8975" width="6.5" style="167" customWidth="1"/>
    <col min="8976" max="8976" width="4.125" style="167" customWidth="1"/>
    <col min="8977" max="8977" width="7.875" style="167" customWidth="1"/>
    <col min="8978" max="8978" width="8.75" style="167" customWidth="1"/>
    <col min="8979" max="8982" width="6.25" style="167" customWidth="1"/>
    <col min="8983" max="8983" width="4.875" style="167" customWidth="1"/>
    <col min="8984" max="8984" width="2.5" style="167" customWidth="1"/>
    <col min="8985" max="8985" width="4.875" style="167" customWidth="1"/>
    <col min="8986" max="9223" width="9" style="167"/>
    <col min="9224" max="9224" width="1.75" style="167" customWidth="1"/>
    <col min="9225" max="9225" width="2.5" style="167" customWidth="1"/>
    <col min="9226" max="9226" width="3.625" style="167" customWidth="1"/>
    <col min="9227" max="9227" width="2.75" style="167" customWidth="1"/>
    <col min="9228" max="9228" width="0.875" style="167" customWidth="1"/>
    <col min="9229" max="9229" width="1.25" style="167" customWidth="1"/>
    <col min="9230" max="9230" width="5.375" style="167" customWidth="1"/>
    <col min="9231" max="9231" width="6.5" style="167" customWidth="1"/>
    <col min="9232" max="9232" width="4.125" style="167" customWidth="1"/>
    <col min="9233" max="9233" width="7.875" style="167" customWidth="1"/>
    <col min="9234" max="9234" width="8.75" style="167" customWidth="1"/>
    <col min="9235" max="9238" width="6.25" style="167" customWidth="1"/>
    <col min="9239" max="9239" width="4.875" style="167" customWidth="1"/>
    <col min="9240" max="9240" width="2.5" style="167" customWidth="1"/>
    <col min="9241" max="9241" width="4.875" style="167" customWidth="1"/>
    <col min="9242" max="9479" width="9" style="167"/>
    <col min="9480" max="9480" width="1.75" style="167" customWidth="1"/>
    <col min="9481" max="9481" width="2.5" style="167" customWidth="1"/>
    <col min="9482" max="9482" width="3.625" style="167" customWidth="1"/>
    <col min="9483" max="9483" width="2.75" style="167" customWidth="1"/>
    <col min="9484" max="9484" width="0.875" style="167" customWidth="1"/>
    <col min="9485" max="9485" width="1.25" style="167" customWidth="1"/>
    <col min="9486" max="9486" width="5.375" style="167" customWidth="1"/>
    <col min="9487" max="9487" width="6.5" style="167" customWidth="1"/>
    <col min="9488" max="9488" width="4.125" style="167" customWidth="1"/>
    <col min="9489" max="9489" width="7.875" style="167" customWidth="1"/>
    <col min="9490" max="9490" width="8.75" style="167" customWidth="1"/>
    <col min="9491" max="9494" width="6.25" style="167" customWidth="1"/>
    <col min="9495" max="9495" width="4.875" style="167" customWidth="1"/>
    <col min="9496" max="9496" width="2.5" style="167" customWidth="1"/>
    <col min="9497" max="9497" width="4.875" style="167" customWidth="1"/>
    <col min="9498" max="9735" width="9" style="167"/>
    <col min="9736" max="9736" width="1.75" style="167" customWidth="1"/>
    <col min="9737" max="9737" width="2.5" style="167" customWidth="1"/>
    <col min="9738" max="9738" width="3.625" style="167" customWidth="1"/>
    <col min="9739" max="9739" width="2.75" style="167" customWidth="1"/>
    <col min="9740" max="9740" width="0.875" style="167" customWidth="1"/>
    <col min="9741" max="9741" width="1.25" style="167" customWidth="1"/>
    <col min="9742" max="9742" width="5.375" style="167" customWidth="1"/>
    <col min="9743" max="9743" width="6.5" style="167" customWidth="1"/>
    <col min="9744" max="9744" width="4.125" style="167" customWidth="1"/>
    <col min="9745" max="9745" width="7.875" style="167" customWidth="1"/>
    <col min="9746" max="9746" width="8.75" style="167" customWidth="1"/>
    <col min="9747" max="9750" width="6.25" style="167" customWidth="1"/>
    <col min="9751" max="9751" width="4.875" style="167" customWidth="1"/>
    <col min="9752" max="9752" width="2.5" style="167" customWidth="1"/>
    <col min="9753" max="9753" width="4.875" style="167" customWidth="1"/>
    <col min="9754" max="9991" width="9" style="167"/>
    <col min="9992" max="9992" width="1.75" style="167" customWidth="1"/>
    <col min="9993" max="9993" width="2.5" style="167" customWidth="1"/>
    <col min="9994" max="9994" width="3.625" style="167" customWidth="1"/>
    <col min="9995" max="9995" width="2.75" style="167" customWidth="1"/>
    <col min="9996" max="9996" width="0.875" style="167" customWidth="1"/>
    <col min="9997" max="9997" width="1.25" style="167" customWidth="1"/>
    <col min="9998" max="9998" width="5.375" style="167" customWidth="1"/>
    <col min="9999" max="9999" width="6.5" style="167" customWidth="1"/>
    <col min="10000" max="10000" width="4.125" style="167" customWidth="1"/>
    <col min="10001" max="10001" width="7.875" style="167" customWidth="1"/>
    <col min="10002" max="10002" width="8.75" style="167" customWidth="1"/>
    <col min="10003" max="10006" width="6.25" style="167" customWidth="1"/>
    <col min="10007" max="10007" width="4.875" style="167" customWidth="1"/>
    <col min="10008" max="10008" width="2.5" style="167" customWidth="1"/>
    <col min="10009" max="10009" width="4.875" style="167" customWidth="1"/>
    <col min="10010" max="10247" width="9" style="167"/>
    <col min="10248" max="10248" width="1.75" style="167" customWidth="1"/>
    <col min="10249" max="10249" width="2.5" style="167" customWidth="1"/>
    <col min="10250" max="10250" width="3.625" style="167" customWidth="1"/>
    <col min="10251" max="10251" width="2.75" style="167" customWidth="1"/>
    <col min="10252" max="10252" width="0.875" style="167" customWidth="1"/>
    <col min="10253" max="10253" width="1.25" style="167" customWidth="1"/>
    <col min="10254" max="10254" width="5.375" style="167" customWidth="1"/>
    <col min="10255" max="10255" width="6.5" style="167" customWidth="1"/>
    <col min="10256" max="10256" width="4.125" style="167" customWidth="1"/>
    <col min="10257" max="10257" width="7.875" style="167" customWidth="1"/>
    <col min="10258" max="10258" width="8.75" style="167" customWidth="1"/>
    <col min="10259" max="10262" width="6.25" style="167" customWidth="1"/>
    <col min="10263" max="10263" width="4.875" style="167" customWidth="1"/>
    <col min="10264" max="10264" width="2.5" style="167" customWidth="1"/>
    <col min="10265" max="10265" width="4.875" style="167" customWidth="1"/>
    <col min="10266" max="10503" width="9" style="167"/>
    <col min="10504" max="10504" width="1.75" style="167" customWidth="1"/>
    <col min="10505" max="10505" width="2.5" style="167" customWidth="1"/>
    <col min="10506" max="10506" width="3.625" style="167" customWidth="1"/>
    <col min="10507" max="10507" width="2.75" style="167" customWidth="1"/>
    <col min="10508" max="10508" width="0.875" style="167" customWidth="1"/>
    <col min="10509" max="10509" width="1.25" style="167" customWidth="1"/>
    <col min="10510" max="10510" width="5.375" style="167" customWidth="1"/>
    <col min="10511" max="10511" width="6.5" style="167" customWidth="1"/>
    <col min="10512" max="10512" width="4.125" style="167" customWidth="1"/>
    <col min="10513" max="10513" width="7.875" style="167" customWidth="1"/>
    <col min="10514" max="10514" width="8.75" style="167" customWidth="1"/>
    <col min="10515" max="10518" width="6.25" style="167" customWidth="1"/>
    <col min="10519" max="10519" width="4.875" style="167" customWidth="1"/>
    <col min="10520" max="10520" width="2.5" style="167" customWidth="1"/>
    <col min="10521" max="10521" width="4.875" style="167" customWidth="1"/>
    <col min="10522" max="10759" width="9" style="167"/>
    <col min="10760" max="10760" width="1.75" style="167" customWidth="1"/>
    <col min="10761" max="10761" width="2.5" style="167" customWidth="1"/>
    <col min="10762" max="10762" width="3.625" style="167" customWidth="1"/>
    <col min="10763" max="10763" width="2.75" style="167" customWidth="1"/>
    <col min="10764" max="10764" width="0.875" style="167" customWidth="1"/>
    <col min="10765" max="10765" width="1.25" style="167" customWidth="1"/>
    <col min="10766" max="10766" width="5.375" style="167" customWidth="1"/>
    <col min="10767" max="10767" width="6.5" style="167" customWidth="1"/>
    <col min="10768" max="10768" width="4.125" style="167" customWidth="1"/>
    <col min="10769" max="10769" width="7.875" style="167" customWidth="1"/>
    <col min="10770" max="10770" width="8.75" style="167" customWidth="1"/>
    <col min="10771" max="10774" width="6.25" style="167" customWidth="1"/>
    <col min="10775" max="10775" width="4.875" style="167" customWidth="1"/>
    <col min="10776" max="10776" width="2.5" style="167" customWidth="1"/>
    <col min="10777" max="10777" width="4.875" style="167" customWidth="1"/>
    <col min="10778" max="11015" width="9" style="167"/>
    <col min="11016" max="11016" width="1.75" style="167" customWidth="1"/>
    <col min="11017" max="11017" width="2.5" style="167" customWidth="1"/>
    <col min="11018" max="11018" width="3.625" style="167" customWidth="1"/>
    <col min="11019" max="11019" width="2.75" style="167" customWidth="1"/>
    <col min="11020" max="11020" width="0.875" style="167" customWidth="1"/>
    <col min="11021" max="11021" width="1.25" style="167" customWidth="1"/>
    <col min="11022" max="11022" width="5.375" style="167" customWidth="1"/>
    <col min="11023" max="11023" width="6.5" style="167" customWidth="1"/>
    <col min="11024" max="11024" width="4.125" style="167" customWidth="1"/>
    <col min="11025" max="11025" width="7.875" style="167" customWidth="1"/>
    <col min="11026" max="11026" width="8.75" style="167" customWidth="1"/>
    <col min="11027" max="11030" width="6.25" style="167" customWidth="1"/>
    <col min="11031" max="11031" width="4.875" style="167" customWidth="1"/>
    <col min="11032" max="11032" width="2.5" style="167" customWidth="1"/>
    <col min="11033" max="11033" width="4.875" style="167" customWidth="1"/>
    <col min="11034" max="11271" width="9" style="167"/>
    <col min="11272" max="11272" width="1.75" style="167" customWidth="1"/>
    <col min="11273" max="11273" width="2.5" style="167" customWidth="1"/>
    <col min="11274" max="11274" width="3.625" style="167" customWidth="1"/>
    <col min="11275" max="11275" width="2.75" style="167" customWidth="1"/>
    <col min="11276" max="11276" width="0.875" style="167" customWidth="1"/>
    <col min="11277" max="11277" width="1.25" style="167" customWidth="1"/>
    <col min="11278" max="11278" width="5.375" style="167" customWidth="1"/>
    <col min="11279" max="11279" width="6.5" style="167" customWidth="1"/>
    <col min="11280" max="11280" width="4.125" style="167" customWidth="1"/>
    <col min="11281" max="11281" width="7.875" style="167" customWidth="1"/>
    <col min="11282" max="11282" width="8.75" style="167" customWidth="1"/>
    <col min="11283" max="11286" width="6.25" style="167" customWidth="1"/>
    <col min="11287" max="11287" width="4.875" style="167" customWidth="1"/>
    <col min="11288" max="11288" width="2.5" style="167" customWidth="1"/>
    <col min="11289" max="11289" width="4.875" style="167" customWidth="1"/>
    <col min="11290" max="11527" width="9" style="167"/>
    <col min="11528" max="11528" width="1.75" style="167" customWidth="1"/>
    <col min="11529" max="11529" width="2.5" style="167" customWidth="1"/>
    <col min="11530" max="11530" width="3.625" style="167" customWidth="1"/>
    <col min="11531" max="11531" width="2.75" style="167" customWidth="1"/>
    <col min="11532" max="11532" width="0.875" style="167" customWidth="1"/>
    <col min="11533" max="11533" width="1.25" style="167" customWidth="1"/>
    <col min="11534" max="11534" width="5.375" style="167" customWidth="1"/>
    <col min="11535" max="11535" width="6.5" style="167" customWidth="1"/>
    <col min="11536" max="11536" width="4.125" style="167" customWidth="1"/>
    <col min="11537" max="11537" width="7.875" style="167" customWidth="1"/>
    <col min="11538" max="11538" width="8.75" style="167" customWidth="1"/>
    <col min="11539" max="11542" width="6.25" style="167" customWidth="1"/>
    <col min="11543" max="11543" width="4.875" style="167" customWidth="1"/>
    <col min="11544" max="11544" width="2.5" style="167" customWidth="1"/>
    <col min="11545" max="11545" width="4.875" style="167" customWidth="1"/>
    <col min="11546" max="11783" width="9" style="167"/>
    <col min="11784" max="11784" width="1.75" style="167" customWidth="1"/>
    <col min="11785" max="11785" width="2.5" style="167" customWidth="1"/>
    <col min="11786" max="11786" width="3.625" style="167" customWidth="1"/>
    <col min="11787" max="11787" width="2.75" style="167" customWidth="1"/>
    <col min="11788" max="11788" width="0.875" style="167" customWidth="1"/>
    <col min="11789" max="11789" width="1.25" style="167" customWidth="1"/>
    <col min="11790" max="11790" width="5.375" style="167" customWidth="1"/>
    <col min="11791" max="11791" width="6.5" style="167" customWidth="1"/>
    <col min="11792" max="11792" width="4.125" style="167" customWidth="1"/>
    <col min="11793" max="11793" width="7.875" style="167" customWidth="1"/>
    <col min="11794" max="11794" width="8.75" style="167" customWidth="1"/>
    <col min="11795" max="11798" width="6.25" style="167" customWidth="1"/>
    <col min="11799" max="11799" width="4.875" style="167" customWidth="1"/>
    <col min="11800" max="11800" width="2.5" style="167" customWidth="1"/>
    <col min="11801" max="11801" width="4.875" style="167" customWidth="1"/>
    <col min="11802" max="12039" width="9" style="167"/>
    <col min="12040" max="12040" width="1.75" style="167" customWidth="1"/>
    <col min="12041" max="12041" width="2.5" style="167" customWidth="1"/>
    <col min="12042" max="12042" width="3.625" style="167" customWidth="1"/>
    <col min="12043" max="12043" width="2.75" style="167" customWidth="1"/>
    <col min="12044" max="12044" width="0.875" style="167" customWidth="1"/>
    <col min="12045" max="12045" width="1.25" style="167" customWidth="1"/>
    <col min="12046" max="12046" width="5.375" style="167" customWidth="1"/>
    <col min="12047" max="12047" width="6.5" style="167" customWidth="1"/>
    <col min="12048" max="12048" width="4.125" style="167" customWidth="1"/>
    <col min="12049" max="12049" width="7.875" style="167" customWidth="1"/>
    <col min="12050" max="12050" width="8.75" style="167" customWidth="1"/>
    <col min="12051" max="12054" width="6.25" style="167" customWidth="1"/>
    <col min="12055" max="12055" width="4.875" style="167" customWidth="1"/>
    <col min="12056" max="12056" width="2.5" style="167" customWidth="1"/>
    <col min="12057" max="12057" width="4.875" style="167" customWidth="1"/>
    <col min="12058" max="12295" width="9" style="167"/>
    <col min="12296" max="12296" width="1.75" style="167" customWidth="1"/>
    <col min="12297" max="12297" width="2.5" style="167" customWidth="1"/>
    <col min="12298" max="12298" width="3.625" style="167" customWidth="1"/>
    <col min="12299" max="12299" width="2.75" style="167" customWidth="1"/>
    <col min="12300" max="12300" width="0.875" style="167" customWidth="1"/>
    <col min="12301" max="12301" width="1.25" style="167" customWidth="1"/>
    <col min="12302" max="12302" width="5.375" style="167" customWidth="1"/>
    <col min="12303" max="12303" width="6.5" style="167" customWidth="1"/>
    <col min="12304" max="12304" width="4.125" style="167" customWidth="1"/>
    <col min="12305" max="12305" width="7.875" style="167" customWidth="1"/>
    <col min="12306" max="12306" width="8.75" style="167" customWidth="1"/>
    <col min="12307" max="12310" width="6.25" style="167" customWidth="1"/>
    <col min="12311" max="12311" width="4.875" style="167" customWidth="1"/>
    <col min="12312" max="12312" width="2.5" style="167" customWidth="1"/>
    <col min="12313" max="12313" width="4.875" style="167" customWidth="1"/>
    <col min="12314" max="12551" width="9" style="167"/>
    <col min="12552" max="12552" width="1.75" style="167" customWidth="1"/>
    <col min="12553" max="12553" width="2.5" style="167" customWidth="1"/>
    <col min="12554" max="12554" width="3.625" style="167" customWidth="1"/>
    <col min="12555" max="12555" width="2.75" style="167" customWidth="1"/>
    <col min="12556" max="12556" width="0.875" style="167" customWidth="1"/>
    <col min="12557" max="12557" width="1.25" style="167" customWidth="1"/>
    <col min="12558" max="12558" width="5.375" style="167" customWidth="1"/>
    <col min="12559" max="12559" width="6.5" style="167" customWidth="1"/>
    <col min="12560" max="12560" width="4.125" style="167" customWidth="1"/>
    <col min="12561" max="12561" width="7.875" style="167" customWidth="1"/>
    <col min="12562" max="12562" width="8.75" style="167" customWidth="1"/>
    <col min="12563" max="12566" width="6.25" style="167" customWidth="1"/>
    <col min="12567" max="12567" width="4.875" style="167" customWidth="1"/>
    <col min="12568" max="12568" width="2.5" style="167" customWidth="1"/>
    <col min="12569" max="12569" width="4.875" style="167" customWidth="1"/>
    <col min="12570" max="12807" width="9" style="167"/>
    <col min="12808" max="12808" width="1.75" style="167" customWidth="1"/>
    <col min="12809" max="12809" width="2.5" style="167" customWidth="1"/>
    <col min="12810" max="12810" width="3.625" style="167" customWidth="1"/>
    <col min="12811" max="12811" width="2.75" style="167" customWidth="1"/>
    <col min="12812" max="12812" width="0.875" style="167" customWidth="1"/>
    <col min="12813" max="12813" width="1.25" style="167" customWidth="1"/>
    <col min="12814" max="12814" width="5.375" style="167" customWidth="1"/>
    <col min="12815" max="12815" width="6.5" style="167" customWidth="1"/>
    <col min="12816" max="12816" width="4.125" style="167" customWidth="1"/>
    <col min="12817" max="12817" width="7.875" style="167" customWidth="1"/>
    <col min="12818" max="12818" width="8.75" style="167" customWidth="1"/>
    <col min="12819" max="12822" width="6.25" style="167" customWidth="1"/>
    <col min="12823" max="12823" width="4.875" style="167" customWidth="1"/>
    <col min="12824" max="12824" width="2.5" style="167" customWidth="1"/>
    <col min="12825" max="12825" width="4.875" style="167" customWidth="1"/>
    <col min="12826" max="13063" width="9" style="167"/>
    <col min="13064" max="13064" width="1.75" style="167" customWidth="1"/>
    <col min="13065" max="13065" width="2.5" style="167" customWidth="1"/>
    <col min="13066" max="13066" width="3.625" style="167" customWidth="1"/>
    <col min="13067" max="13067" width="2.75" style="167" customWidth="1"/>
    <col min="13068" max="13068" width="0.875" style="167" customWidth="1"/>
    <col min="13069" max="13069" width="1.25" style="167" customWidth="1"/>
    <col min="13070" max="13070" width="5.375" style="167" customWidth="1"/>
    <col min="13071" max="13071" width="6.5" style="167" customWidth="1"/>
    <col min="13072" max="13072" width="4.125" style="167" customWidth="1"/>
    <col min="13073" max="13073" width="7.875" style="167" customWidth="1"/>
    <col min="13074" max="13074" width="8.75" style="167" customWidth="1"/>
    <col min="13075" max="13078" width="6.25" style="167" customWidth="1"/>
    <col min="13079" max="13079" width="4.875" style="167" customWidth="1"/>
    <col min="13080" max="13080" width="2.5" style="167" customWidth="1"/>
    <col min="13081" max="13081" width="4.875" style="167" customWidth="1"/>
    <col min="13082" max="13319" width="9" style="167"/>
    <col min="13320" max="13320" width="1.75" style="167" customWidth="1"/>
    <col min="13321" max="13321" width="2.5" style="167" customWidth="1"/>
    <col min="13322" max="13322" width="3.625" style="167" customWidth="1"/>
    <col min="13323" max="13323" width="2.75" style="167" customWidth="1"/>
    <col min="13324" max="13324" width="0.875" style="167" customWidth="1"/>
    <col min="13325" max="13325" width="1.25" style="167" customWidth="1"/>
    <col min="13326" max="13326" width="5.375" style="167" customWidth="1"/>
    <col min="13327" max="13327" width="6.5" style="167" customWidth="1"/>
    <col min="13328" max="13328" width="4.125" style="167" customWidth="1"/>
    <col min="13329" max="13329" width="7.875" style="167" customWidth="1"/>
    <col min="13330" max="13330" width="8.75" style="167" customWidth="1"/>
    <col min="13331" max="13334" width="6.25" style="167" customWidth="1"/>
    <col min="13335" max="13335" width="4.875" style="167" customWidth="1"/>
    <col min="13336" max="13336" width="2.5" style="167" customWidth="1"/>
    <col min="13337" max="13337" width="4.875" style="167" customWidth="1"/>
    <col min="13338" max="13575" width="9" style="167"/>
    <col min="13576" max="13576" width="1.75" style="167" customWidth="1"/>
    <col min="13577" max="13577" width="2.5" style="167" customWidth="1"/>
    <col min="13578" max="13578" width="3.625" style="167" customWidth="1"/>
    <col min="13579" max="13579" width="2.75" style="167" customWidth="1"/>
    <col min="13580" max="13580" width="0.875" style="167" customWidth="1"/>
    <col min="13581" max="13581" width="1.25" style="167" customWidth="1"/>
    <col min="13582" max="13582" width="5.375" style="167" customWidth="1"/>
    <col min="13583" max="13583" width="6.5" style="167" customWidth="1"/>
    <col min="13584" max="13584" width="4.125" style="167" customWidth="1"/>
    <col min="13585" max="13585" width="7.875" style="167" customWidth="1"/>
    <col min="13586" max="13586" width="8.75" style="167" customWidth="1"/>
    <col min="13587" max="13590" width="6.25" style="167" customWidth="1"/>
    <col min="13591" max="13591" width="4.875" style="167" customWidth="1"/>
    <col min="13592" max="13592" width="2.5" style="167" customWidth="1"/>
    <col min="13593" max="13593" width="4.875" style="167" customWidth="1"/>
    <col min="13594" max="13831" width="9" style="167"/>
    <col min="13832" max="13832" width="1.75" style="167" customWidth="1"/>
    <col min="13833" max="13833" width="2.5" style="167" customWidth="1"/>
    <col min="13834" max="13834" width="3.625" style="167" customWidth="1"/>
    <col min="13835" max="13835" width="2.75" style="167" customWidth="1"/>
    <col min="13836" max="13836" width="0.875" style="167" customWidth="1"/>
    <col min="13837" max="13837" width="1.25" style="167" customWidth="1"/>
    <col min="13838" max="13838" width="5.375" style="167" customWidth="1"/>
    <col min="13839" max="13839" width="6.5" style="167" customWidth="1"/>
    <col min="13840" max="13840" width="4.125" style="167" customWidth="1"/>
    <col min="13841" max="13841" width="7.875" style="167" customWidth="1"/>
    <col min="13842" max="13842" width="8.75" style="167" customWidth="1"/>
    <col min="13843" max="13846" width="6.25" style="167" customWidth="1"/>
    <col min="13847" max="13847" width="4.875" style="167" customWidth="1"/>
    <col min="13848" max="13848" width="2.5" style="167" customWidth="1"/>
    <col min="13849" max="13849" width="4.875" style="167" customWidth="1"/>
    <col min="13850" max="14087" width="9" style="167"/>
    <col min="14088" max="14088" width="1.75" style="167" customWidth="1"/>
    <col min="14089" max="14089" width="2.5" style="167" customWidth="1"/>
    <col min="14090" max="14090" width="3.625" style="167" customWidth="1"/>
    <col min="14091" max="14091" width="2.75" style="167" customWidth="1"/>
    <col min="14092" max="14092" width="0.875" style="167" customWidth="1"/>
    <col min="14093" max="14093" width="1.25" style="167" customWidth="1"/>
    <col min="14094" max="14094" width="5.375" style="167" customWidth="1"/>
    <col min="14095" max="14095" width="6.5" style="167" customWidth="1"/>
    <col min="14096" max="14096" width="4.125" style="167" customWidth="1"/>
    <col min="14097" max="14097" width="7.875" style="167" customWidth="1"/>
    <col min="14098" max="14098" width="8.75" style="167" customWidth="1"/>
    <col min="14099" max="14102" width="6.25" style="167" customWidth="1"/>
    <col min="14103" max="14103" width="4.875" style="167" customWidth="1"/>
    <col min="14104" max="14104" width="2.5" style="167" customWidth="1"/>
    <col min="14105" max="14105" width="4.875" style="167" customWidth="1"/>
    <col min="14106" max="14343" width="9" style="167"/>
    <col min="14344" max="14344" width="1.75" style="167" customWidth="1"/>
    <col min="14345" max="14345" width="2.5" style="167" customWidth="1"/>
    <col min="14346" max="14346" width="3.625" style="167" customWidth="1"/>
    <col min="14347" max="14347" width="2.75" style="167" customWidth="1"/>
    <col min="14348" max="14348" width="0.875" style="167" customWidth="1"/>
    <col min="14349" max="14349" width="1.25" style="167" customWidth="1"/>
    <col min="14350" max="14350" width="5.375" style="167" customWidth="1"/>
    <col min="14351" max="14351" width="6.5" style="167" customWidth="1"/>
    <col min="14352" max="14352" width="4.125" style="167" customWidth="1"/>
    <col min="14353" max="14353" width="7.875" style="167" customWidth="1"/>
    <col min="14354" max="14354" width="8.75" style="167" customWidth="1"/>
    <col min="14355" max="14358" width="6.25" style="167" customWidth="1"/>
    <col min="14359" max="14359" width="4.875" style="167" customWidth="1"/>
    <col min="14360" max="14360" width="2.5" style="167" customWidth="1"/>
    <col min="14361" max="14361" width="4.875" style="167" customWidth="1"/>
    <col min="14362" max="14599" width="9" style="167"/>
    <col min="14600" max="14600" width="1.75" style="167" customWidth="1"/>
    <col min="14601" max="14601" width="2.5" style="167" customWidth="1"/>
    <col min="14602" max="14602" width="3.625" style="167" customWidth="1"/>
    <col min="14603" max="14603" width="2.75" style="167" customWidth="1"/>
    <col min="14604" max="14604" width="0.875" style="167" customWidth="1"/>
    <col min="14605" max="14605" width="1.25" style="167" customWidth="1"/>
    <col min="14606" max="14606" width="5.375" style="167" customWidth="1"/>
    <col min="14607" max="14607" width="6.5" style="167" customWidth="1"/>
    <col min="14608" max="14608" width="4.125" style="167" customWidth="1"/>
    <col min="14609" max="14609" width="7.875" style="167" customWidth="1"/>
    <col min="14610" max="14610" width="8.75" style="167" customWidth="1"/>
    <col min="14611" max="14614" width="6.25" style="167" customWidth="1"/>
    <col min="14615" max="14615" width="4.875" style="167" customWidth="1"/>
    <col min="14616" max="14616" width="2.5" style="167" customWidth="1"/>
    <col min="14617" max="14617" width="4.875" style="167" customWidth="1"/>
    <col min="14618" max="14855" width="9" style="167"/>
    <col min="14856" max="14856" width="1.75" style="167" customWidth="1"/>
    <col min="14857" max="14857" width="2.5" style="167" customWidth="1"/>
    <col min="14858" max="14858" width="3.625" style="167" customWidth="1"/>
    <col min="14859" max="14859" width="2.75" style="167" customWidth="1"/>
    <col min="14860" max="14860" width="0.875" style="167" customWidth="1"/>
    <col min="14861" max="14861" width="1.25" style="167" customWidth="1"/>
    <col min="14862" max="14862" width="5.375" style="167" customWidth="1"/>
    <col min="14863" max="14863" width="6.5" style="167" customWidth="1"/>
    <col min="14864" max="14864" width="4.125" style="167" customWidth="1"/>
    <col min="14865" max="14865" width="7.875" style="167" customWidth="1"/>
    <col min="14866" max="14866" width="8.75" style="167" customWidth="1"/>
    <col min="14867" max="14870" width="6.25" style="167" customWidth="1"/>
    <col min="14871" max="14871" width="4.875" style="167" customWidth="1"/>
    <col min="14872" max="14872" width="2.5" style="167" customWidth="1"/>
    <col min="14873" max="14873" width="4.875" style="167" customWidth="1"/>
    <col min="14874" max="15111" width="9" style="167"/>
    <col min="15112" max="15112" width="1.75" style="167" customWidth="1"/>
    <col min="15113" max="15113" width="2.5" style="167" customWidth="1"/>
    <col min="15114" max="15114" width="3.625" style="167" customWidth="1"/>
    <col min="15115" max="15115" width="2.75" style="167" customWidth="1"/>
    <col min="15116" max="15116" width="0.875" style="167" customWidth="1"/>
    <col min="15117" max="15117" width="1.25" style="167" customWidth="1"/>
    <col min="15118" max="15118" width="5.375" style="167" customWidth="1"/>
    <col min="15119" max="15119" width="6.5" style="167" customWidth="1"/>
    <col min="15120" max="15120" width="4.125" style="167" customWidth="1"/>
    <col min="15121" max="15121" width="7.875" style="167" customWidth="1"/>
    <col min="15122" max="15122" width="8.75" style="167" customWidth="1"/>
    <col min="15123" max="15126" width="6.25" style="167" customWidth="1"/>
    <col min="15127" max="15127" width="4.875" style="167" customWidth="1"/>
    <col min="15128" max="15128" width="2.5" style="167" customWidth="1"/>
    <col min="15129" max="15129" width="4.875" style="167" customWidth="1"/>
    <col min="15130" max="15367" width="9" style="167"/>
    <col min="15368" max="15368" width="1.75" style="167" customWidth="1"/>
    <col min="15369" max="15369" width="2.5" style="167" customWidth="1"/>
    <col min="15370" max="15370" width="3.625" style="167" customWidth="1"/>
    <col min="15371" max="15371" width="2.75" style="167" customWidth="1"/>
    <col min="15372" max="15372" width="0.875" style="167" customWidth="1"/>
    <col min="15373" max="15373" width="1.25" style="167" customWidth="1"/>
    <col min="15374" max="15374" width="5.375" style="167" customWidth="1"/>
    <col min="15375" max="15375" width="6.5" style="167" customWidth="1"/>
    <col min="15376" max="15376" width="4.125" style="167" customWidth="1"/>
    <col min="15377" max="15377" width="7.875" style="167" customWidth="1"/>
    <col min="15378" max="15378" width="8.75" style="167" customWidth="1"/>
    <col min="15379" max="15382" width="6.25" style="167" customWidth="1"/>
    <col min="15383" max="15383" width="4.875" style="167" customWidth="1"/>
    <col min="15384" max="15384" width="2.5" style="167" customWidth="1"/>
    <col min="15385" max="15385" width="4.875" style="167" customWidth="1"/>
    <col min="15386" max="15623" width="9" style="167"/>
    <col min="15624" max="15624" width="1.75" style="167" customWidth="1"/>
    <col min="15625" max="15625" width="2.5" style="167" customWidth="1"/>
    <col min="15626" max="15626" width="3.625" style="167" customWidth="1"/>
    <col min="15627" max="15627" width="2.75" style="167" customWidth="1"/>
    <col min="15628" max="15628" width="0.875" style="167" customWidth="1"/>
    <col min="15629" max="15629" width="1.25" style="167" customWidth="1"/>
    <col min="15630" max="15630" width="5.375" style="167" customWidth="1"/>
    <col min="15631" max="15631" width="6.5" style="167" customWidth="1"/>
    <col min="15632" max="15632" width="4.125" style="167" customWidth="1"/>
    <col min="15633" max="15633" width="7.875" style="167" customWidth="1"/>
    <col min="15634" max="15634" width="8.75" style="167" customWidth="1"/>
    <col min="15635" max="15638" width="6.25" style="167" customWidth="1"/>
    <col min="15639" max="15639" width="4.875" style="167" customWidth="1"/>
    <col min="15640" max="15640" width="2.5" style="167" customWidth="1"/>
    <col min="15641" max="15641" width="4.875" style="167" customWidth="1"/>
    <col min="15642" max="15879" width="9" style="167"/>
    <col min="15880" max="15880" width="1.75" style="167" customWidth="1"/>
    <col min="15881" max="15881" width="2.5" style="167" customWidth="1"/>
    <col min="15882" max="15882" width="3.625" style="167" customWidth="1"/>
    <col min="15883" max="15883" width="2.75" style="167" customWidth="1"/>
    <col min="15884" max="15884" width="0.875" style="167" customWidth="1"/>
    <col min="15885" max="15885" width="1.25" style="167" customWidth="1"/>
    <col min="15886" max="15886" width="5.375" style="167" customWidth="1"/>
    <col min="15887" max="15887" width="6.5" style="167" customWidth="1"/>
    <col min="15888" max="15888" width="4.125" style="167" customWidth="1"/>
    <col min="15889" max="15889" width="7.875" style="167" customWidth="1"/>
    <col min="15890" max="15890" width="8.75" style="167" customWidth="1"/>
    <col min="15891" max="15894" width="6.25" style="167" customWidth="1"/>
    <col min="15895" max="15895" width="4.875" style="167" customWidth="1"/>
    <col min="15896" max="15896" width="2.5" style="167" customWidth="1"/>
    <col min="15897" max="15897" width="4.875" style="167" customWidth="1"/>
    <col min="15898" max="16135" width="9" style="167"/>
    <col min="16136" max="16136" width="1.75" style="167" customWidth="1"/>
    <col min="16137" max="16137" width="2.5" style="167" customWidth="1"/>
    <col min="16138" max="16138" width="3.625" style="167" customWidth="1"/>
    <col min="16139" max="16139" width="2.75" style="167" customWidth="1"/>
    <col min="16140" max="16140" width="0.875" style="167" customWidth="1"/>
    <col min="16141" max="16141" width="1.25" style="167" customWidth="1"/>
    <col min="16142" max="16142" width="5.375" style="167" customWidth="1"/>
    <col min="16143" max="16143" width="6.5" style="167" customWidth="1"/>
    <col min="16144" max="16144" width="4.125" style="167" customWidth="1"/>
    <col min="16145" max="16145" width="7.875" style="167" customWidth="1"/>
    <col min="16146" max="16146" width="8.75" style="167" customWidth="1"/>
    <col min="16147" max="16150" width="6.25" style="167" customWidth="1"/>
    <col min="16151" max="16151" width="4.875" style="167" customWidth="1"/>
    <col min="16152" max="16152" width="2.5" style="167" customWidth="1"/>
    <col min="16153" max="16153" width="4.875" style="167" customWidth="1"/>
    <col min="16154" max="16384" width="9" style="167"/>
  </cols>
  <sheetData>
    <row r="1" spans="1:45" s="208" customFormat="1" ht="15.75" customHeight="1">
      <c r="A1" s="412" t="s">
        <v>1</v>
      </c>
      <c r="B1" s="412" t="s">
        <v>108</v>
      </c>
      <c r="C1" s="412" t="s">
        <v>113</v>
      </c>
      <c r="D1" s="226"/>
      <c r="E1" s="446" t="s">
        <v>109</v>
      </c>
      <c r="F1" s="223"/>
      <c r="G1" s="400" t="s">
        <v>2905</v>
      </c>
      <c r="H1" s="223"/>
      <c r="I1" s="433" t="s">
        <v>97</v>
      </c>
      <c r="J1" s="434"/>
      <c r="K1" s="435"/>
      <c r="L1" s="223"/>
      <c r="M1" s="433" t="s">
        <v>110</v>
      </c>
      <c r="N1" s="434"/>
      <c r="O1" s="435"/>
      <c r="P1" s="223"/>
      <c r="Q1" s="433" t="s">
        <v>111</v>
      </c>
      <c r="R1" s="434"/>
      <c r="S1" s="435"/>
      <c r="T1" s="223"/>
      <c r="U1" s="438" t="s">
        <v>114</v>
      </c>
      <c r="V1" s="438"/>
      <c r="W1" s="223"/>
      <c r="X1" s="400" t="s">
        <v>2990</v>
      </c>
      <c r="Y1" s="222"/>
      <c r="Z1" s="222"/>
      <c r="AA1" s="222"/>
      <c r="AB1" s="223"/>
      <c r="AC1" s="223"/>
      <c r="AD1" s="431" t="s">
        <v>3028</v>
      </c>
      <c r="AE1" s="432"/>
      <c r="AF1" s="432" t="s">
        <v>3029</v>
      </c>
    </row>
    <row r="2" spans="1:45" s="208" customFormat="1" ht="15.75" customHeight="1">
      <c r="A2" s="412"/>
      <c r="B2" s="412"/>
      <c r="C2" s="412"/>
      <c r="D2" s="226"/>
      <c r="E2" s="439"/>
      <c r="F2" s="171"/>
      <c r="G2" s="439"/>
      <c r="H2" s="171"/>
      <c r="I2" s="436"/>
      <c r="J2" s="432"/>
      <c r="K2" s="437"/>
      <c r="L2" s="171"/>
      <c r="M2" s="436"/>
      <c r="N2" s="432"/>
      <c r="O2" s="437"/>
      <c r="P2" s="171"/>
      <c r="Q2" s="436"/>
      <c r="R2" s="432"/>
      <c r="S2" s="437"/>
      <c r="T2" s="171"/>
      <c r="U2" s="400" t="s">
        <v>115</v>
      </c>
      <c r="V2" s="440" t="s">
        <v>116</v>
      </c>
      <c r="W2" s="171"/>
      <c r="X2" s="439"/>
      <c r="Y2" s="223"/>
      <c r="Z2" s="223"/>
      <c r="AA2" s="223"/>
      <c r="AB2" s="171"/>
      <c r="AC2" s="171"/>
      <c r="AD2" s="432"/>
      <c r="AE2" s="432"/>
      <c r="AF2" s="432"/>
    </row>
    <row r="3" spans="1:45" s="178" customFormat="1" ht="15.75" customHeight="1">
      <c r="A3" s="412"/>
      <c r="B3" s="412"/>
      <c r="C3" s="412"/>
      <c r="D3" s="205"/>
      <c r="E3" s="439"/>
      <c r="F3" s="222"/>
      <c r="G3" s="439"/>
      <c r="H3" s="179"/>
      <c r="I3" s="207"/>
      <c r="J3" s="206"/>
      <c r="K3" s="400" t="s">
        <v>2905</v>
      </c>
      <c r="L3" s="179"/>
      <c r="M3" s="207"/>
      <c r="N3" s="206"/>
      <c r="O3" s="442" t="s">
        <v>2905</v>
      </c>
      <c r="P3" s="179"/>
      <c r="Q3" s="207"/>
      <c r="R3" s="206"/>
      <c r="S3" s="442" t="s">
        <v>2905</v>
      </c>
      <c r="T3" s="222"/>
      <c r="U3" s="401"/>
      <c r="V3" s="441"/>
      <c r="W3" s="222"/>
      <c r="X3" s="439"/>
      <c r="Y3" s="223"/>
      <c r="Z3" s="223"/>
      <c r="AA3" s="223"/>
      <c r="AB3" s="179"/>
      <c r="AC3" s="179"/>
      <c r="AD3" s="432"/>
      <c r="AE3" s="432"/>
      <c r="AF3" s="432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</row>
    <row r="4" spans="1:45" s="178" customFormat="1" ht="15.75" customHeight="1">
      <c r="A4" s="400"/>
      <c r="B4" s="400"/>
      <c r="C4" s="400"/>
      <c r="D4" s="205"/>
      <c r="E4" s="204"/>
      <c r="F4" s="201"/>
      <c r="G4" s="203"/>
      <c r="H4" s="179"/>
      <c r="I4" s="202"/>
      <c r="J4" s="201"/>
      <c r="K4" s="401"/>
      <c r="L4" s="179"/>
      <c r="M4" s="202"/>
      <c r="N4" s="201"/>
      <c r="O4" s="443"/>
      <c r="P4" s="179"/>
      <c r="Q4" s="202"/>
      <c r="R4" s="201"/>
      <c r="S4" s="443"/>
      <c r="T4" s="171"/>
      <c r="U4" s="401"/>
      <c r="V4" s="441"/>
      <c r="W4" s="171"/>
      <c r="X4" s="439"/>
      <c r="Y4" s="223"/>
      <c r="Z4" s="223"/>
      <c r="AA4" s="223"/>
      <c r="AB4" s="179"/>
      <c r="AC4" s="179"/>
      <c r="AD4" s="432"/>
      <c r="AE4" s="432"/>
      <c r="AF4" s="432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8"/>
      <c r="AS4" s="168"/>
    </row>
    <row r="5" spans="1:45" s="178" customFormat="1" ht="15.75" customHeight="1">
      <c r="A5" s="228" t="s">
        <v>3018</v>
      </c>
      <c r="B5" s="228" t="s">
        <v>3019</v>
      </c>
      <c r="C5" s="228" t="s">
        <v>2989</v>
      </c>
      <c r="D5" s="222"/>
      <c r="E5" s="227" t="s">
        <v>2988</v>
      </c>
      <c r="F5" s="171"/>
      <c r="G5" s="227" t="s">
        <v>2987</v>
      </c>
      <c r="H5" s="179"/>
      <c r="I5" s="444" t="s">
        <v>2986</v>
      </c>
      <c r="J5" s="444"/>
      <c r="K5" s="444"/>
      <c r="L5" s="179"/>
      <c r="M5" s="444" t="s">
        <v>3020</v>
      </c>
      <c r="N5" s="444"/>
      <c r="O5" s="444"/>
      <c r="P5" s="179"/>
      <c r="Q5" s="444" t="s">
        <v>2985</v>
      </c>
      <c r="R5" s="444"/>
      <c r="S5" s="444"/>
      <c r="T5" s="171"/>
      <c r="U5" s="445" t="s">
        <v>2984</v>
      </c>
      <c r="V5" s="445"/>
      <c r="W5" s="171"/>
      <c r="X5" s="200" t="s">
        <v>3021</v>
      </c>
      <c r="Y5" s="223"/>
      <c r="Z5" s="223"/>
      <c r="AA5" s="223"/>
      <c r="AB5" s="179"/>
      <c r="AC5" s="179"/>
      <c r="AD5" s="223"/>
      <c r="AE5" s="223"/>
      <c r="AF5" s="223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</row>
    <row r="6" spans="1:45" s="189" customFormat="1" ht="3.75" customHeight="1">
      <c r="A6" s="199"/>
      <c r="B6" s="198"/>
      <c r="C6" s="198"/>
      <c r="D6" s="174"/>
      <c r="E6" s="197"/>
      <c r="F6" s="171"/>
      <c r="G6" s="192"/>
      <c r="H6" s="179"/>
      <c r="I6" s="196"/>
      <c r="J6" s="171"/>
      <c r="K6" s="195"/>
      <c r="L6" s="179"/>
      <c r="M6" s="193"/>
      <c r="N6" s="171"/>
      <c r="O6" s="194"/>
      <c r="P6" s="179"/>
      <c r="Q6" s="193"/>
      <c r="R6" s="171"/>
      <c r="S6" s="194"/>
      <c r="T6" s="171"/>
      <c r="U6" s="192"/>
      <c r="V6" s="193"/>
      <c r="W6" s="171"/>
      <c r="X6" s="192"/>
      <c r="Y6" s="191"/>
      <c r="Z6" s="191"/>
      <c r="AA6" s="191"/>
      <c r="AB6" s="179"/>
      <c r="AC6" s="179"/>
      <c r="AD6" s="223"/>
      <c r="AE6" s="223"/>
      <c r="AF6" s="223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</row>
    <row r="7" spans="1:45" s="178" customFormat="1" ht="45" customHeight="1">
      <c r="A7" s="400" t="s">
        <v>2983</v>
      </c>
      <c r="B7" s="188" t="s">
        <v>2</v>
      </c>
      <c r="C7" s="187" t="s">
        <v>117</v>
      </c>
      <c r="D7" s="184"/>
      <c r="E7" s="183">
        <v>491760</v>
      </c>
      <c r="F7" s="224" t="s">
        <v>2900</v>
      </c>
      <c r="G7" s="225">
        <v>4910</v>
      </c>
      <c r="H7" s="391" t="s">
        <v>2900</v>
      </c>
      <c r="I7" s="392">
        <v>22390</v>
      </c>
      <c r="J7" s="391" t="s">
        <v>2900</v>
      </c>
      <c r="K7" s="397">
        <v>220</v>
      </c>
      <c r="L7" s="391" t="s">
        <v>2900</v>
      </c>
      <c r="M7" s="392">
        <v>19540</v>
      </c>
      <c r="N7" s="391" t="s">
        <v>2900</v>
      </c>
      <c r="O7" s="397">
        <v>190</v>
      </c>
      <c r="P7" s="391" t="s">
        <v>2900</v>
      </c>
      <c r="Q7" s="392">
        <v>45150</v>
      </c>
      <c r="R7" s="391" t="s">
        <v>112</v>
      </c>
      <c r="S7" s="397">
        <v>450</v>
      </c>
      <c r="T7" s="391" t="s">
        <v>2900</v>
      </c>
      <c r="U7" s="394">
        <v>42770</v>
      </c>
      <c r="V7" s="394">
        <v>24680</v>
      </c>
      <c r="W7" s="182" t="s">
        <v>45</v>
      </c>
      <c r="X7" s="181">
        <v>0.08</v>
      </c>
      <c r="Y7" s="180"/>
      <c r="Z7" s="180"/>
      <c r="AA7" s="180"/>
      <c r="AB7" s="179"/>
      <c r="AC7" s="179"/>
      <c r="AD7" s="223">
        <v>13</v>
      </c>
      <c r="AE7" s="223">
        <v>10</v>
      </c>
      <c r="AF7" s="223">
        <v>5</v>
      </c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</row>
    <row r="8" spans="1:45" s="178" customFormat="1" ht="45" customHeight="1">
      <c r="A8" s="401"/>
      <c r="B8" s="188" t="s">
        <v>2</v>
      </c>
      <c r="C8" s="187" t="s">
        <v>118</v>
      </c>
      <c r="D8" s="184"/>
      <c r="E8" s="183">
        <v>436260</v>
      </c>
      <c r="F8" s="224" t="s">
        <v>2900</v>
      </c>
      <c r="G8" s="225">
        <v>4360</v>
      </c>
      <c r="H8" s="391"/>
      <c r="I8" s="393"/>
      <c r="J8" s="391"/>
      <c r="K8" s="398"/>
      <c r="L8" s="391"/>
      <c r="M8" s="393"/>
      <c r="N8" s="391"/>
      <c r="O8" s="398"/>
      <c r="P8" s="391"/>
      <c r="Q8" s="393"/>
      <c r="R8" s="391"/>
      <c r="S8" s="398"/>
      <c r="T8" s="391"/>
      <c r="U8" s="395"/>
      <c r="V8" s="395"/>
      <c r="W8" s="182" t="s">
        <v>45</v>
      </c>
      <c r="X8" s="181">
        <v>7.0000000000000007E-2</v>
      </c>
      <c r="Y8" s="180"/>
      <c r="Z8" s="180"/>
      <c r="AA8" s="180"/>
      <c r="AB8" s="179"/>
      <c r="AC8" s="179"/>
      <c r="AD8" s="223">
        <v>14</v>
      </c>
      <c r="AE8" s="223">
        <v>12</v>
      </c>
      <c r="AF8" s="223">
        <v>6</v>
      </c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</row>
    <row r="9" spans="1:45" s="178" customFormat="1" ht="45" customHeight="1">
      <c r="A9" s="400" t="s">
        <v>2904</v>
      </c>
      <c r="B9" s="188" t="s">
        <v>2</v>
      </c>
      <c r="C9" s="187" t="s">
        <v>117</v>
      </c>
      <c r="D9" s="184"/>
      <c r="E9" s="183">
        <v>478610</v>
      </c>
      <c r="F9" s="224" t="s">
        <v>2900</v>
      </c>
      <c r="G9" s="225">
        <v>4780</v>
      </c>
      <c r="H9" s="391" t="s">
        <v>2900</v>
      </c>
      <c r="I9" s="392">
        <v>21650</v>
      </c>
      <c r="J9" s="391" t="s">
        <v>2900</v>
      </c>
      <c r="K9" s="397">
        <v>210</v>
      </c>
      <c r="L9" s="391" t="s">
        <v>2900</v>
      </c>
      <c r="M9" s="392">
        <v>18900</v>
      </c>
      <c r="N9" s="391" t="s">
        <v>2900</v>
      </c>
      <c r="O9" s="397">
        <v>180</v>
      </c>
      <c r="P9" s="391" t="s">
        <v>2900</v>
      </c>
      <c r="Q9" s="392">
        <v>43750</v>
      </c>
      <c r="R9" s="391" t="s">
        <v>112</v>
      </c>
      <c r="S9" s="397">
        <v>430</v>
      </c>
      <c r="T9" s="391"/>
      <c r="U9" s="395"/>
      <c r="V9" s="395"/>
      <c r="W9" s="182" t="s">
        <v>45</v>
      </c>
      <c r="X9" s="181">
        <v>0.08</v>
      </c>
      <c r="Y9" s="180"/>
      <c r="Z9" s="180"/>
      <c r="AA9" s="180"/>
      <c r="AB9" s="179"/>
      <c r="AC9" s="179"/>
      <c r="AD9" s="223">
        <v>47</v>
      </c>
      <c r="AE9" s="223">
        <v>44</v>
      </c>
      <c r="AF9" s="223">
        <v>5</v>
      </c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</row>
    <row r="10" spans="1:45" s="178" customFormat="1" ht="45" customHeight="1">
      <c r="A10" s="401"/>
      <c r="B10" s="188" t="s">
        <v>2</v>
      </c>
      <c r="C10" s="187" t="s">
        <v>118</v>
      </c>
      <c r="D10" s="184"/>
      <c r="E10" s="183">
        <v>423110</v>
      </c>
      <c r="F10" s="224" t="s">
        <v>2900</v>
      </c>
      <c r="G10" s="225">
        <v>4230</v>
      </c>
      <c r="H10" s="391"/>
      <c r="I10" s="393"/>
      <c r="J10" s="391"/>
      <c r="K10" s="402"/>
      <c r="L10" s="391"/>
      <c r="M10" s="393"/>
      <c r="N10" s="391"/>
      <c r="O10" s="398"/>
      <c r="P10" s="391"/>
      <c r="Q10" s="393"/>
      <c r="R10" s="391"/>
      <c r="S10" s="398"/>
      <c r="T10" s="391"/>
      <c r="U10" s="395"/>
      <c r="V10" s="395"/>
      <c r="W10" s="182" t="s">
        <v>45</v>
      </c>
      <c r="X10" s="181">
        <v>7.0000000000000007E-2</v>
      </c>
      <c r="Y10" s="180"/>
      <c r="Z10" s="180"/>
      <c r="AA10" s="180"/>
      <c r="AB10" s="179"/>
      <c r="AC10" s="179"/>
      <c r="AD10" s="223">
        <v>48</v>
      </c>
      <c r="AE10" s="223">
        <v>46</v>
      </c>
      <c r="AF10" s="223">
        <v>6</v>
      </c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</row>
    <row r="11" spans="1:45" s="178" customFormat="1" ht="45" customHeight="1">
      <c r="A11" s="400" t="s">
        <v>3022</v>
      </c>
      <c r="B11" s="188" t="s">
        <v>2</v>
      </c>
      <c r="C11" s="187" t="s">
        <v>117</v>
      </c>
      <c r="D11" s="184"/>
      <c r="E11" s="183">
        <v>475320</v>
      </c>
      <c r="F11" s="224" t="s">
        <v>2900</v>
      </c>
      <c r="G11" s="225">
        <v>4750</v>
      </c>
      <c r="H11" s="391" t="s">
        <v>2900</v>
      </c>
      <c r="I11" s="392">
        <v>21460</v>
      </c>
      <c r="J11" s="391" t="s">
        <v>2900</v>
      </c>
      <c r="K11" s="397">
        <v>210</v>
      </c>
      <c r="L11" s="391" t="s">
        <v>2900</v>
      </c>
      <c r="M11" s="392">
        <v>18730</v>
      </c>
      <c r="N11" s="391" t="s">
        <v>2900</v>
      </c>
      <c r="O11" s="397">
        <v>180</v>
      </c>
      <c r="P11" s="391" t="s">
        <v>2900</v>
      </c>
      <c r="Q11" s="392">
        <v>43400</v>
      </c>
      <c r="R11" s="391" t="s">
        <v>112</v>
      </c>
      <c r="S11" s="397">
        <v>430</v>
      </c>
      <c r="T11" s="391"/>
      <c r="U11" s="395"/>
      <c r="V11" s="395"/>
      <c r="W11" s="182" t="s">
        <v>45</v>
      </c>
      <c r="X11" s="181">
        <v>0.08</v>
      </c>
      <c r="Y11" s="180"/>
      <c r="Z11" s="180"/>
      <c r="AA11" s="180"/>
      <c r="AB11" s="179"/>
      <c r="AC11" s="179"/>
      <c r="AD11" s="223">
        <v>81</v>
      </c>
      <c r="AE11" s="223">
        <v>78</v>
      </c>
      <c r="AF11" s="223">
        <v>5</v>
      </c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</row>
    <row r="12" spans="1:45" s="178" customFormat="1" ht="45" customHeight="1">
      <c r="A12" s="401"/>
      <c r="B12" s="188" t="s">
        <v>2</v>
      </c>
      <c r="C12" s="187" t="s">
        <v>118</v>
      </c>
      <c r="D12" s="184"/>
      <c r="E12" s="183">
        <v>419820</v>
      </c>
      <c r="F12" s="224" t="s">
        <v>2900</v>
      </c>
      <c r="G12" s="225">
        <v>4190</v>
      </c>
      <c r="H12" s="391"/>
      <c r="I12" s="393"/>
      <c r="J12" s="391"/>
      <c r="K12" s="402"/>
      <c r="L12" s="391"/>
      <c r="M12" s="393"/>
      <c r="N12" s="391"/>
      <c r="O12" s="398"/>
      <c r="P12" s="391"/>
      <c r="Q12" s="393"/>
      <c r="R12" s="391"/>
      <c r="S12" s="398"/>
      <c r="T12" s="391"/>
      <c r="U12" s="395"/>
      <c r="V12" s="395"/>
      <c r="W12" s="182" t="s">
        <v>45</v>
      </c>
      <c r="X12" s="181">
        <v>7.0000000000000007E-2</v>
      </c>
      <c r="Y12" s="180"/>
      <c r="Z12" s="180"/>
      <c r="AA12" s="180"/>
      <c r="AB12" s="179"/>
      <c r="AC12" s="179"/>
      <c r="AD12" s="223">
        <v>82</v>
      </c>
      <c r="AE12" s="223">
        <v>80</v>
      </c>
      <c r="AF12" s="223">
        <v>6</v>
      </c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</row>
    <row r="13" spans="1:45" s="178" customFormat="1" ht="45" customHeight="1">
      <c r="A13" s="400" t="s">
        <v>2982</v>
      </c>
      <c r="B13" s="188" t="s">
        <v>2</v>
      </c>
      <c r="C13" s="187" t="s">
        <v>117</v>
      </c>
      <c r="D13" s="184"/>
      <c r="E13" s="183">
        <v>465460</v>
      </c>
      <c r="F13" s="224" t="s">
        <v>2900</v>
      </c>
      <c r="G13" s="225">
        <v>4650</v>
      </c>
      <c r="H13" s="391" t="s">
        <v>2900</v>
      </c>
      <c r="I13" s="392">
        <v>20900</v>
      </c>
      <c r="J13" s="391" t="s">
        <v>2900</v>
      </c>
      <c r="K13" s="397">
        <v>200</v>
      </c>
      <c r="L13" s="391" t="s">
        <v>2900</v>
      </c>
      <c r="M13" s="392">
        <v>18250</v>
      </c>
      <c r="N13" s="391" t="s">
        <v>2900</v>
      </c>
      <c r="O13" s="397">
        <v>180</v>
      </c>
      <c r="P13" s="391" t="s">
        <v>2900</v>
      </c>
      <c r="Q13" s="392">
        <v>42170</v>
      </c>
      <c r="R13" s="391" t="s">
        <v>112</v>
      </c>
      <c r="S13" s="397">
        <v>420</v>
      </c>
      <c r="T13" s="391"/>
      <c r="U13" s="395"/>
      <c r="V13" s="395"/>
      <c r="W13" s="182" t="s">
        <v>45</v>
      </c>
      <c r="X13" s="181">
        <v>0.08</v>
      </c>
      <c r="Y13" s="180"/>
      <c r="Z13" s="180"/>
      <c r="AA13" s="180"/>
      <c r="AB13" s="179"/>
      <c r="AC13" s="179"/>
      <c r="AD13" s="223">
        <v>115</v>
      </c>
      <c r="AE13" s="223">
        <v>112</v>
      </c>
      <c r="AF13" s="223">
        <v>5</v>
      </c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</row>
    <row r="14" spans="1:45" s="178" customFormat="1" ht="45" customHeight="1">
      <c r="A14" s="401"/>
      <c r="B14" s="188" t="s">
        <v>2</v>
      </c>
      <c r="C14" s="187" t="s">
        <v>118</v>
      </c>
      <c r="D14" s="184"/>
      <c r="E14" s="183">
        <v>409960</v>
      </c>
      <c r="F14" s="224" t="s">
        <v>2900</v>
      </c>
      <c r="G14" s="225">
        <v>4090</v>
      </c>
      <c r="H14" s="391"/>
      <c r="I14" s="393"/>
      <c r="J14" s="391"/>
      <c r="K14" s="402"/>
      <c r="L14" s="391"/>
      <c r="M14" s="393"/>
      <c r="N14" s="391"/>
      <c r="O14" s="398"/>
      <c r="P14" s="391"/>
      <c r="Q14" s="393"/>
      <c r="R14" s="391"/>
      <c r="S14" s="398"/>
      <c r="T14" s="391"/>
      <c r="U14" s="395"/>
      <c r="V14" s="395"/>
      <c r="W14" s="182" t="s">
        <v>45</v>
      </c>
      <c r="X14" s="181">
        <v>7.0000000000000007E-2</v>
      </c>
      <c r="Y14" s="180"/>
      <c r="Z14" s="180"/>
      <c r="AA14" s="180"/>
      <c r="AB14" s="179"/>
      <c r="AC14" s="179"/>
      <c r="AD14" s="223">
        <v>116</v>
      </c>
      <c r="AE14" s="223">
        <v>114</v>
      </c>
      <c r="AF14" s="223">
        <v>6</v>
      </c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</row>
    <row r="15" spans="1:45" s="178" customFormat="1" ht="45" customHeight="1">
      <c r="A15" s="400" t="s">
        <v>2903</v>
      </c>
      <c r="B15" s="188" t="s">
        <v>2</v>
      </c>
      <c r="C15" s="187" t="s">
        <v>117</v>
      </c>
      <c r="D15" s="184"/>
      <c r="E15" s="183">
        <v>458880</v>
      </c>
      <c r="F15" s="224" t="s">
        <v>2900</v>
      </c>
      <c r="G15" s="225">
        <v>4580</v>
      </c>
      <c r="H15" s="391" t="s">
        <v>2900</v>
      </c>
      <c r="I15" s="392">
        <v>20530</v>
      </c>
      <c r="J15" s="391" t="s">
        <v>2900</v>
      </c>
      <c r="K15" s="397">
        <v>200</v>
      </c>
      <c r="L15" s="391" t="s">
        <v>2900</v>
      </c>
      <c r="M15" s="392">
        <v>17920</v>
      </c>
      <c r="N15" s="391" t="s">
        <v>2900</v>
      </c>
      <c r="O15" s="397">
        <v>170</v>
      </c>
      <c r="P15" s="391" t="s">
        <v>2900</v>
      </c>
      <c r="Q15" s="392">
        <v>41470</v>
      </c>
      <c r="R15" s="391" t="s">
        <v>112</v>
      </c>
      <c r="S15" s="397">
        <v>410</v>
      </c>
      <c r="T15" s="391"/>
      <c r="U15" s="395"/>
      <c r="V15" s="395"/>
      <c r="W15" s="182" t="s">
        <v>45</v>
      </c>
      <c r="X15" s="181">
        <v>0.08</v>
      </c>
      <c r="Y15" s="180"/>
      <c r="Z15" s="180"/>
      <c r="AA15" s="180"/>
      <c r="AB15" s="179"/>
      <c r="AC15" s="179"/>
      <c r="AD15" s="223">
        <v>149</v>
      </c>
      <c r="AE15" s="223">
        <v>146</v>
      </c>
      <c r="AF15" s="223">
        <v>5</v>
      </c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</row>
    <row r="16" spans="1:45" s="178" customFormat="1" ht="45" customHeight="1">
      <c r="A16" s="401"/>
      <c r="B16" s="188" t="s">
        <v>2</v>
      </c>
      <c r="C16" s="187" t="s">
        <v>118</v>
      </c>
      <c r="D16" s="184"/>
      <c r="E16" s="183">
        <v>403380</v>
      </c>
      <c r="F16" s="224" t="s">
        <v>2900</v>
      </c>
      <c r="G16" s="225">
        <v>4030</v>
      </c>
      <c r="H16" s="391"/>
      <c r="I16" s="393"/>
      <c r="J16" s="391"/>
      <c r="K16" s="402"/>
      <c r="L16" s="391"/>
      <c r="M16" s="393"/>
      <c r="N16" s="391"/>
      <c r="O16" s="398"/>
      <c r="P16" s="391"/>
      <c r="Q16" s="393"/>
      <c r="R16" s="391"/>
      <c r="S16" s="398"/>
      <c r="T16" s="391"/>
      <c r="U16" s="395"/>
      <c r="V16" s="395"/>
      <c r="W16" s="182" t="s">
        <v>45</v>
      </c>
      <c r="X16" s="181">
        <v>7.0000000000000007E-2</v>
      </c>
      <c r="Y16" s="180"/>
      <c r="Z16" s="180"/>
      <c r="AA16" s="180"/>
      <c r="AB16" s="179"/>
      <c r="AC16" s="179"/>
      <c r="AD16" s="223">
        <v>150</v>
      </c>
      <c r="AE16" s="223">
        <v>148</v>
      </c>
      <c r="AF16" s="223">
        <v>6</v>
      </c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</row>
    <row r="17" spans="1:45" s="178" customFormat="1" ht="45" customHeight="1">
      <c r="A17" s="400" t="s">
        <v>2902</v>
      </c>
      <c r="B17" s="188" t="s">
        <v>2</v>
      </c>
      <c r="C17" s="187" t="s">
        <v>117</v>
      </c>
      <c r="D17" s="184"/>
      <c r="E17" s="183">
        <v>445730</v>
      </c>
      <c r="F17" s="224" t="s">
        <v>2900</v>
      </c>
      <c r="G17" s="225">
        <v>4450</v>
      </c>
      <c r="H17" s="391" t="s">
        <v>2900</v>
      </c>
      <c r="I17" s="392">
        <v>19780</v>
      </c>
      <c r="J17" s="391" t="s">
        <v>2900</v>
      </c>
      <c r="K17" s="397">
        <v>190</v>
      </c>
      <c r="L17" s="391" t="s">
        <v>2900</v>
      </c>
      <c r="M17" s="392">
        <v>17220</v>
      </c>
      <c r="N17" s="391" t="s">
        <v>2900</v>
      </c>
      <c r="O17" s="397">
        <v>170</v>
      </c>
      <c r="P17" s="391" t="s">
        <v>2900</v>
      </c>
      <c r="Q17" s="392">
        <v>39900</v>
      </c>
      <c r="R17" s="391" t="s">
        <v>112</v>
      </c>
      <c r="S17" s="397">
        <v>390</v>
      </c>
      <c r="T17" s="391"/>
      <c r="U17" s="395"/>
      <c r="V17" s="395"/>
      <c r="W17" s="182" t="s">
        <v>45</v>
      </c>
      <c r="X17" s="181">
        <v>0.08</v>
      </c>
      <c r="Y17" s="180"/>
      <c r="Z17" s="180"/>
      <c r="AA17" s="180"/>
      <c r="AB17" s="179"/>
      <c r="AC17" s="179"/>
      <c r="AD17" s="223">
        <v>183</v>
      </c>
      <c r="AE17" s="223">
        <v>180</v>
      </c>
      <c r="AF17" s="223">
        <v>5</v>
      </c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</row>
    <row r="18" spans="1:45" s="178" customFormat="1" ht="45" customHeight="1">
      <c r="A18" s="401"/>
      <c r="B18" s="188" t="s">
        <v>2</v>
      </c>
      <c r="C18" s="187" t="s">
        <v>118</v>
      </c>
      <c r="D18" s="184"/>
      <c r="E18" s="183">
        <v>390230</v>
      </c>
      <c r="F18" s="224" t="s">
        <v>2900</v>
      </c>
      <c r="G18" s="225">
        <v>3900</v>
      </c>
      <c r="H18" s="391"/>
      <c r="I18" s="393"/>
      <c r="J18" s="391"/>
      <c r="K18" s="402"/>
      <c r="L18" s="391"/>
      <c r="M18" s="393"/>
      <c r="N18" s="391"/>
      <c r="O18" s="398"/>
      <c r="P18" s="391"/>
      <c r="Q18" s="393"/>
      <c r="R18" s="391"/>
      <c r="S18" s="398"/>
      <c r="T18" s="391"/>
      <c r="U18" s="395"/>
      <c r="V18" s="395"/>
      <c r="W18" s="182" t="s">
        <v>45</v>
      </c>
      <c r="X18" s="181">
        <v>7.0000000000000007E-2</v>
      </c>
      <c r="Y18" s="180"/>
      <c r="Z18" s="180"/>
      <c r="AA18" s="180"/>
      <c r="AB18" s="179"/>
      <c r="AC18" s="179"/>
      <c r="AD18" s="223">
        <v>184</v>
      </c>
      <c r="AE18" s="223">
        <v>182</v>
      </c>
      <c r="AF18" s="223">
        <v>6</v>
      </c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</row>
    <row r="19" spans="1:45" s="178" customFormat="1" ht="45" customHeight="1">
      <c r="A19" s="400" t="s">
        <v>2901</v>
      </c>
      <c r="B19" s="186" t="s">
        <v>2</v>
      </c>
      <c r="C19" s="185" t="s">
        <v>117</v>
      </c>
      <c r="D19" s="184"/>
      <c r="E19" s="183">
        <v>435860</v>
      </c>
      <c r="F19" s="224" t="s">
        <v>2900</v>
      </c>
      <c r="G19" s="225">
        <v>4350</v>
      </c>
      <c r="H19" s="391" t="s">
        <v>2900</v>
      </c>
      <c r="I19" s="403">
        <v>19220</v>
      </c>
      <c r="J19" s="391" t="s">
        <v>2900</v>
      </c>
      <c r="K19" s="399">
        <v>190</v>
      </c>
      <c r="L19" s="391" t="s">
        <v>2900</v>
      </c>
      <c r="M19" s="403">
        <v>16740</v>
      </c>
      <c r="N19" s="391" t="s">
        <v>2900</v>
      </c>
      <c r="O19" s="399">
        <v>160</v>
      </c>
      <c r="P19" s="391" t="s">
        <v>2900</v>
      </c>
      <c r="Q19" s="403">
        <v>38850</v>
      </c>
      <c r="R19" s="391" t="s">
        <v>112</v>
      </c>
      <c r="S19" s="399">
        <v>380</v>
      </c>
      <c r="T19" s="391"/>
      <c r="U19" s="395"/>
      <c r="V19" s="395"/>
      <c r="W19" s="182" t="s">
        <v>45</v>
      </c>
      <c r="X19" s="181">
        <v>0.09</v>
      </c>
      <c r="Y19" s="180"/>
      <c r="Z19" s="180"/>
      <c r="AA19" s="180"/>
      <c r="AB19" s="179"/>
      <c r="AC19" s="179"/>
      <c r="AD19" s="223">
        <v>217</v>
      </c>
      <c r="AE19" s="223">
        <v>214</v>
      </c>
      <c r="AF19" s="223">
        <v>5</v>
      </c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</row>
    <row r="20" spans="1:45" s="178" customFormat="1" ht="45" customHeight="1">
      <c r="A20" s="401"/>
      <c r="B20" s="186" t="s">
        <v>2</v>
      </c>
      <c r="C20" s="185" t="s">
        <v>118</v>
      </c>
      <c r="D20" s="184"/>
      <c r="E20" s="183">
        <v>380360</v>
      </c>
      <c r="F20" s="224" t="s">
        <v>2900</v>
      </c>
      <c r="G20" s="225">
        <v>3800</v>
      </c>
      <c r="H20" s="391"/>
      <c r="I20" s="403"/>
      <c r="J20" s="391"/>
      <c r="K20" s="399"/>
      <c r="L20" s="391"/>
      <c r="M20" s="403"/>
      <c r="N20" s="391"/>
      <c r="O20" s="399"/>
      <c r="P20" s="391"/>
      <c r="Q20" s="403"/>
      <c r="R20" s="391"/>
      <c r="S20" s="399"/>
      <c r="T20" s="391"/>
      <c r="U20" s="395"/>
      <c r="V20" s="395"/>
      <c r="W20" s="182" t="s">
        <v>45</v>
      </c>
      <c r="X20" s="181">
        <v>0.08</v>
      </c>
      <c r="Y20" s="180"/>
      <c r="Z20" s="180"/>
      <c r="AA20" s="180"/>
      <c r="AB20" s="179"/>
      <c r="AC20" s="179"/>
      <c r="AD20" s="223">
        <v>218</v>
      </c>
      <c r="AE20" s="223">
        <v>216</v>
      </c>
      <c r="AF20" s="223">
        <v>6</v>
      </c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</row>
    <row r="21" spans="1:45" s="178" customFormat="1" ht="45" customHeight="1">
      <c r="A21" s="412" t="s">
        <v>3</v>
      </c>
      <c r="B21" s="186" t="s">
        <v>2</v>
      </c>
      <c r="C21" s="185" t="s">
        <v>117</v>
      </c>
      <c r="D21" s="184"/>
      <c r="E21" s="183">
        <v>425990</v>
      </c>
      <c r="F21" s="224" t="s">
        <v>2900</v>
      </c>
      <c r="G21" s="225">
        <v>4250</v>
      </c>
      <c r="H21" s="391" t="s">
        <v>2900</v>
      </c>
      <c r="I21" s="403">
        <v>18660</v>
      </c>
      <c r="J21" s="391" t="s">
        <v>2900</v>
      </c>
      <c r="K21" s="399">
        <v>180</v>
      </c>
      <c r="L21" s="391" t="s">
        <v>2900</v>
      </c>
      <c r="M21" s="403">
        <v>16250</v>
      </c>
      <c r="N21" s="391" t="s">
        <v>2900</v>
      </c>
      <c r="O21" s="399">
        <v>160</v>
      </c>
      <c r="P21" s="391" t="s">
        <v>2900</v>
      </c>
      <c r="Q21" s="403">
        <v>37620</v>
      </c>
      <c r="R21" s="391" t="s">
        <v>112</v>
      </c>
      <c r="S21" s="399">
        <v>370</v>
      </c>
      <c r="T21" s="391"/>
      <c r="U21" s="395"/>
      <c r="V21" s="395"/>
      <c r="W21" s="182" t="s">
        <v>45</v>
      </c>
      <c r="X21" s="181">
        <v>0.09</v>
      </c>
      <c r="Y21" s="180"/>
      <c r="Z21" s="180"/>
      <c r="AA21" s="180"/>
      <c r="AB21" s="179"/>
      <c r="AC21" s="179"/>
      <c r="AD21" s="223">
        <v>251</v>
      </c>
      <c r="AE21" s="223">
        <v>248</v>
      </c>
      <c r="AF21" s="223">
        <v>5</v>
      </c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</row>
    <row r="22" spans="1:45" s="178" customFormat="1" ht="45" customHeight="1">
      <c r="A22" s="412"/>
      <c r="B22" s="186" t="s">
        <v>2</v>
      </c>
      <c r="C22" s="185" t="s">
        <v>118</v>
      </c>
      <c r="D22" s="184"/>
      <c r="E22" s="183">
        <v>370490</v>
      </c>
      <c r="F22" s="224" t="s">
        <v>2900</v>
      </c>
      <c r="G22" s="225">
        <v>3700</v>
      </c>
      <c r="H22" s="391"/>
      <c r="I22" s="403"/>
      <c r="J22" s="391"/>
      <c r="K22" s="399"/>
      <c r="L22" s="391"/>
      <c r="M22" s="403"/>
      <c r="N22" s="391"/>
      <c r="O22" s="399"/>
      <c r="P22" s="391"/>
      <c r="Q22" s="403"/>
      <c r="R22" s="391"/>
      <c r="S22" s="399"/>
      <c r="T22" s="391"/>
      <c r="U22" s="396"/>
      <c r="V22" s="396"/>
      <c r="W22" s="182" t="s">
        <v>45</v>
      </c>
      <c r="X22" s="181">
        <v>0.08</v>
      </c>
      <c r="Y22" s="180"/>
      <c r="Z22" s="180"/>
      <c r="AA22" s="180"/>
      <c r="AB22" s="179"/>
      <c r="AC22" s="179"/>
      <c r="AD22" s="223">
        <v>252</v>
      </c>
      <c r="AE22" s="223">
        <v>250</v>
      </c>
      <c r="AF22" s="223">
        <v>6</v>
      </c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</row>
    <row r="23" spans="1:45" ht="24.95" customHeight="1"/>
    <row r="24" spans="1:45" ht="24.95" customHeight="1">
      <c r="Q24" s="382" t="s">
        <v>2877</v>
      </c>
      <c r="R24" s="407"/>
      <c r="S24" s="407"/>
      <c r="T24" s="388" t="s">
        <v>3023</v>
      </c>
      <c r="U24" s="382" t="s">
        <v>2888</v>
      </c>
      <c r="V24" s="383"/>
      <c r="W24" s="383"/>
      <c r="X24" s="384"/>
      <c r="Y24" s="370" t="s">
        <v>2889</v>
      </c>
      <c r="Z24" s="371"/>
      <c r="AA24" s="371"/>
      <c r="AB24" s="371"/>
      <c r="AC24" s="372"/>
    </row>
    <row r="25" spans="1:45" ht="24.95" customHeight="1">
      <c r="Q25" s="408"/>
      <c r="R25" s="409"/>
      <c r="S25" s="409"/>
      <c r="T25" s="389"/>
      <c r="U25" s="379">
        <v>48780</v>
      </c>
      <c r="V25" s="380"/>
      <c r="W25" s="380"/>
      <c r="X25" s="381"/>
      <c r="Y25" s="373"/>
      <c r="Z25" s="374"/>
      <c r="AA25" s="374"/>
      <c r="AB25" s="374"/>
      <c r="AC25" s="375"/>
    </row>
    <row r="26" spans="1:45" ht="24.95" customHeight="1">
      <c r="Q26" s="408"/>
      <c r="R26" s="409"/>
      <c r="S26" s="409"/>
      <c r="T26" s="389"/>
      <c r="U26" s="382" t="s">
        <v>2890</v>
      </c>
      <c r="V26" s="383"/>
      <c r="W26" s="383"/>
      <c r="X26" s="384"/>
      <c r="Y26" s="373"/>
      <c r="Z26" s="374"/>
      <c r="AA26" s="374"/>
      <c r="AB26" s="374"/>
      <c r="AC26" s="375"/>
    </row>
    <row r="27" spans="1:45" ht="24.95" customHeight="1">
      <c r="Q27" s="410"/>
      <c r="R27" s="411"/>
      <c r="S27" s="411"/>
      <c r="T27" s="390"/>
      <c r="U27" s="379">
        <v>6100</v>
      </c>
      <c r="V27" s="380"/>
      <c r="W27" s="380"/>
      <c r="X27" s="381"/>
      <c r="Y27" s="376"/>
      <c r="Z27" s="377"/>
      <c r="AA27" s="377"/>
      <c r="AB27" s="377"/>
      <c r="AC27" s="378"/>
    </row>
    <row r="28" spans="1:45" ht="24.95" customHeight="1">
      <c r="Q28" s="232"/>
      <c r="R28" s="232"/>
      <c r="S28" s="232"/>
      <c r="T28" s="235"/>
      <c r="U28" s="236"/>
      <c r="V28" s="236"/>
      <c r="W28" s="236"/>
      <c r="X28" s="236"/>
      <c r="Y28" s="233"/>
      <c r="Z28" s="233"/>
      <c r="AA28" s="233"/>
      <c r="AB28" s="233"/>
      <c r="AC28" s="233"/>
      <c r="AD28" s="231"/>
      <c r="AE28" s="231"/>
      <c r="AF28" s="231"/>
    </row>
    <row r="29" spans="1:45" ht="24.95" customHeight="1">
      <c r="Q29" s="416" t="s">
        <v>3034</v>
      </c>
      <c r="R29" s="417"/>
      <c r="S29" s="417"/>
      <c r="T29" s="420" t="s">
        <v>2981</v>
      </c>
      <c r="U29" s="422">
        <v>17580</v>
      </c>
      <c r="V29" s="423"/>
      <c r="W29" s="423"/>
      <c r="X29" s="424"/>
      <c r="Y29" s="425" t="s">
        <v>3037</v>
      </c>
      <c r="Z29" s="426"/>
      <c r="AA29" s="426"/>
      <c r="AB29" s="426"/>
      <c r="AC29" s="427"/>
      <c r="AD29" s="231"/>
      <c r="AE29" s="231"/>
      <c r="AF29" s="231"/>
    </row>
    <row r="30" spans="1:45" ht="24.95" customHeight="1">
      <c r="Q30" s="418"/>
      <c r="R30" s="419"/>
      <c r="S30" s="419"/>
      <c r="T30" s="421"/>
      <c r="U30" s="385" t="s">
        <v>3035</v>
      </c>
      <c r="V30" s="386"/>
      <c r="W30" s="386"/>
      <c r="X30" s="387"/>
      <c r="Y30" s="428"/>
      <c r="Z30" s="429"/>
      <c r="AA30" s="429"/>
      <c r="AB30" s="429"/>
      <c r="AC30" s="430"/>
      <c r="AD30" s="231"/>
      <c r="AE30" s="231"/>
      <c r="AF30" s="231"/>
    </row>
    <row r="31" spans="1:45" ht="24.95" customHeight="1">
      <c r="Q31" s="175"/>
      <c r="R31" s="175"/>
      <c r="S31" s="175"/>
      <c r="T31" s="174"/>
      <c r="V31" s="171"/>
      <c r="W31" s="170"/>
      <c r="X31" s="169"/>
      <c r="Y31" s="171"/>
      <c r="AA31" s="169"/>
      <c r="AB31" s="171"/>
      <c r="AC31" s="173"/>
    </row>
    <row r="32" spans="1:45" s="175" customFormat="1" ht="24.95" customHeight="1">
      <c r="D32" s="174"/>
      <c r="E32" s="170"/>
      <c r="F32" s="171"/>
      <c r="G32" s="170"/>
      <c r="H32" s="169"/>
      <c r="I32" s="172"/>
      <c r="J32" s="171"/>
      <c r="K32" s="170"/>
      <c r="L32" s="169"/>
      <c r="M32" s="172"/>
      <c r="N32" s="171"/>
      <c r="O32" s="173"/>
      <c r="P32" s="169"/>
      <c r="Q32" s="413" t="s">
        <v>2891</v>
      </c>
      <c r="R32" s="405"/>
      <c r="S32" s="405"/>
      <c r="T32" s="177" t="s">
        <v>3041</v>
      </c>
      <c r="U32" s="414">
        <v>150000</v>
      </c>
      <c r="V32" s="415"/>
      <c r="W32" s="415"/>
      <c r="X32" s="415"/>
      <c r="Y32" s="404" t="s">
        <v>2892</v>
      </c>
      <c r="Z32" s="405"/>
      <c r="AA32" s="405"/>
      <c r="AB32" s="405"/>
      <c r="AC32" s="406"/>
      <c r="AD32" s="223"/>
      <c r="AE32" s="223"/>
      <c r="AF32" s="223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</row>
    <row r="35" spans="1:45" s="178" customFormat="1" ht="46.5" customHeight="1">
      <c r="A35" s="412" t="s">
        <v>3</v>
      </c>
      <c r="B35" s="186" t="s">
        <v>2</v>
      </c>
      <c r="C35" s="185" t="s">
        <v>117</v>
      </c>
      <c r="D35" s="184"/>
      <c r="E35" s="183">
        <v>19740</v>
      </c>
      <c r="F35" s="224" t="s">
        <v>2900</v>
      </c>
      <c r="G35" s="183">
        <v>200</v>
      </c>
      <c r="H35" s="391" t="s">
        <v>2900</v>
      </c>
      <c r="I35" s="403">
        <v>1120</v>
      </c>
      <c r="J35" s="391" t="s">
        <v>2900</v>
      </c>
      <c r="K35" s="397">
        <v>10</v>
      </c>
      <c r="L35" s="391" t="s">
        <v>2900</v>
      </c>
      <c r="M35" s="403">
        <v>970</v>
      </c>
      <c r="N35" s="391" t="s">
        <v>2900</v>
      </c>
      <c r="O35" s="399">
        <v>10</v>
      </c>
      <c r="P35" s="391" t="s">
        <v>2900</v>
      </c>
      <c r="Q35" s="403">
        <v>2280</v>
      </c>
      <c r="R35" s="391" t="s">
        <v>112</v>
      </c>
      <c r="S35" s="399">
        <v>20</v>
      </c>
      <c r="T35" s="171"/>
      <c r="U35" s="170"/>
      <c r="V35" s="172"/>
      <c r="W35" s="182" t="s">
        <v>45</v>
      </c>
      <c r="X35" s="221">
        <v>-9.999999999999995E-3</v>
      </c>
      <c r="Y35" s="180"/>
      <c r="Z35" s="180"/>
      <c r="AA35" s="180"/>
      <c r="AB35" s="179"/>
      <c r="AC35" s="179"/>
      <c r="AD35" s="223">
        <v>217</v>
      </c>
      <c r="AE35" s="223">
        <v>214</v>
      </c>
      <c r="AF35" s="223">
        <v>5</v>
      </c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</row>
    <row r="36" spans="1:45" s="178" customFormat="1" ht="46.5" customHeight="1">
      <c r="A36" s="412"/>
      <c r="B36" s="186" t="s">
        <v>2</v>
      </c>
      <c r="C36" s="185" t="s">
        <v>118</v>
      </c>
      <c r="D36" s="184"/>
      <c r="E36" s="183">
        <v>19740</v>
      </c>
      <c r="F36" s="224" t="s">
        <v>2900</v>
      </c>
      <c r="G36" s="183">
        <v>200</v>
      </c>
      <c r="H36" s="391"/>
      <c r="I36" s="403"/>
      <c r="J36" s="391"/>
      <c r="K36" s="402"/>
      <c r="L36" s="391"/>
      <c r="M36" s="403"/>
      <c r="N36" s="391"/>
      <c r="O36" s="399"/>
      <c r="P36" s="391"/>
      <c r="Q36" s="403"/>
      <c r="R36" s="391"/>
      <c r="S36" s="399"/>
      <c r="T36" s="171"/>
      <c r="U36" s="170"/>
      <c r="V36" s="172"/>
      <c r="W36" s="182" t="s">
        <v>45</v>
      </c>
      <c r="X36" s="221">
        <v>-9.999999999999995E-3</v>
      </c>
      <c r="Y36" s="180"/>
      <c r="Z36" s="180"/>
      <c r="AA36" s="180"/>
      <c r="AB36" s="179"/>
      <c r="AC36" s="179"/>
      <c r="AD36" s="223">
        <v>218</v>
      </c>
      <c r="AE36" s="223">
        <v>216</v>
      </c>
      <c r="AF36" s="223">
        <v>6</v>
      </c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</row>
  </sheetData>
  <sheetProtection algorithmName="SHA-512" hashValue="rGm2qM/xhliUTsDmVxpyMM4xNCqv6t/CnFSj2qsl156aFWSKhLBp1dCj0+/ZeKC1Uq4OGtQPVh1UgZUjJeaSqw==" saltValue="TOPQ7QvqWWP0LfZGXDa3+Q==" spinCount="100000" sheet="1" selectLockedCells="1" selectUnlockedCells="1"/>
  <autoFilter ref="A4:WWC20" xr:uid="{00000000-0009-0000-0000-000002000000}"/>
  <mergeCells count="156">
    <mergeCell ref="S3:S4"/>
    <mergeCell ref="Q5:S5"/>
    <mergeCell ref="U5:V5"/>
    <mergeCell ref="A1:A4"/>
    <mergeCell ref="B1:B4"/>
    <mergeCell ref="C1:C4"/>
    <mergeCell ref="E1:E3"/>
    <mergeCell ref="G1:G3"/>
    <mergeCell ref="I1:K2"/>
    <mergeCell ref="K3:K4"/>
    <mergeCell ref="I5:K5"/>
    <mergeCell ref="M5:O5"/>
    <mergeCell ref="M1:O2"/>
    <mergeCell ref="O3:O4"/>
    <mergeCell ref="A7:A8"/>
    <mergeCell ref="H7:H8"/>
    <mergeCell ref="I7:I8"/>
    <mergeCell ref="J7:J8"/>
    <mergeCell ref="K7:K8"/>
    <mergeCell ref="L7:L8"/>
    <mergeCell ref="S7:S8"/>
    <mergeCell ref="T7:T22"/>
    <mergeCell ref="U7:U22"/>
    <mergeCell ref="A9:A10"/>
    <mergeCell ref="H9:H10"/>
    <mergeCell ref="I9:I10"/>
    <mergeCell ref="J9:J10"/>
    <mergeCell ref="K9:K10"/>
    <mergeCell ref="L9:L10"/>
    <mergeCell ref="M7:M8"/>
    <mergeCell ref="N7:N8"/>
    <mergeCell ref="O7:O8"/>
    <mergeCell ref="P7:P8"/>
    <mergeCell ref="Q7:Q8"/>
    <mergeCell ref="R7:R8"/>
    <mergeCell ref="S9:S10"/>
    <mergeCell ref="A11:A12"/>
    <mergeCell ref="H11:H12"/>
    <mergeCell ref="M21:M22"/>
    <mergeCell ref="N21:N22"/>
    <mergeCell ref="S13:S14"/>
    <mergeCell ref="A15:A16"/>
    <mergeCell ref="H15:H16"/>
    <mergeCell ref="I15:I16"/>
    <mergeCell ref="J15:J16"/>
    <mergeCell ref="K15:K16"/>
    <mergeCell ref="L15:L16"/>
    <mergeCell ref="M15:M16"/>
    <mergeCell ref="N15:N16"/>
    <mergeCell ref="O15:O16"/>
    <mergeCell ref="M13:M14"/>
    <mergeCell ref="N13:N14"/>
    <mergeCell ref="O13:O14"/>
    <mergeCell ref="P13:P14"/>
    <mergeCell ref="Q13:Q14"/>
    <mergeCell ref="R13:R14"/>
    <mergeCell ref="P15:P16"/>
    <mergeCell ref="Q15:Q16"/>
    <mergeCell ref="R15:R16"/>
    <mergeCell ref="S15:S16"/>
    <mergeCell ref="P19:P20"/>
    <mergeCell ref="A13:A14"/>
    <mergeCell ref="H13:H14"/>
    <mergeCell ref="I13:I14"/>
    <mergeCell ref="J13:J14"/>
    <mergeCell ref="K13:K14"/>
    <mergeCell ref="L13:L14"/>
    <mergeCell ref="Q19:Q20"/>
    <mergeCell ref="R19:R20"/>
    <mergeCell ref="AD1:AE4"/>
    <mergeCell ref="AF1:AF4"/>
    <mergeCell ref="I11:I12"/>
    <mergeCell ref="J11:J12"/>
    <mergeCell ref="K11:K12"/>
    <mergeCell ref="L11:L12"/>
    <mergeCell ref="M11:M12"/>
    <mergeCell ref="N11:N12"/>
    <mergeCell ref="O11:O12"/>
    <mergeCell ref="M9:M10"/>
    <mergeCell ref="N9:N10"/>
    <mergeCell ref="O9:O10"/>
    <mergeCell ref="Q1:S2"/>
    <mergeCell ref="U1:V1"/>
    <mergeCell ref="X1:X4"/>
    <mergeCell ref="U2:U4"/>
    <mergeCell ref="V2:V4"/>
    <mergeCell ref="A35:A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Y32:AC32"/>
    <mergeCell ref="S21:S22"/>
    <mergeCell ref="Q24:S27"/>
    <mergeCell ref="A21:A22"/>
    <mergeCell ref="H21:H22"/>
    <mergeCell ref="I21:I22"/>
    <mergeCell ref="J21:J22"/>
    <mergeCell ref="K21:K22"/>
    <mergeCell ref="L21:L22"/>
    <mergeCell ref="U27:X27"/>
    <mergeCell ref="O21:O22"/>
    <mergeCell ref="P21:P22"/>
    <mergeCell ref="Q21:Q22"/>
    <mergeCell ref="R21:R22"/>
    <mergeCell ref="Q32:S32"/>
    <mergeCell ref="U32:X32"/>
    <mergeCell ref="Q29:S30"/>
    <mergeCell ref="T29:T30"/>
    <mergeCell ref="U29:X29"/>
    <mergeCell ref="Y29:AC30"/>
    <mergeCell ref="A17:A18"/>
    <mergeCell ref="H17:H18"/>
    <mergeCell ref="I17:I18"/>
    <mergeCell ref="J17:J18"/>
    <mergeCell ref="K17:K18"/>
    <mergeCell ref="L17:L18"/>
    <mergeCell ref="S17:S18"/>
    <mergeCell ref="A19:A20"/>
    <mergeCell ref="H19:H20"/>
    <mergeCell ref="I19:I20"/>
    <mergeCell ref="J19:J20"/>
    <mergeCell ref="K19:K20"/>
    <mergeCell ref="L19:L20"/>
    <mergeCell ref="M19:M20"/>
    <mergeCell ref="N19:N20"/>
    <mergeCell ref="O19:O20"/>
    <mergeCell ref="M17:M18"/>
    <mergeCell ref="N17:N18"/>
    <mergeCell ref="O17:O18"/>
    <mergeCell ref="Y24:AC27"/>
    <mergeCell ref="U25:X25"/>
    <mergeCell ref="U26:X26"/>
    <mergeCell ref="U30:X30"/>
    <mergeCell ref="T24:T27"/>
    <mergeCell ref="P17:P18"/>
    <mergeCell ref="Q17:Q18"/>
    <mergeCell ref="R17:R18"/>
    <mergeCell ref="V7:V22"/>
    <mergeCell ref="P9:P10"/>
    <mergeCell ref="Q9:Q10"/>
    <mergeCell ref="R9:R10"/>
    <mergeCell ref="P11:P12"/>
    <mergeCell ref="Q11:Q12"/>
    <mergeCell ref="R11:R12"/>
    <mergeCell ref="S11:S12"/>
    <mergeCell ref="S19:S20"/>
    <mergeCell ref="U24:X24"/>
  </mergeCells>
  <phoneticPr fontId="5"/>
  <pageMargins left="0.39370078740157483" right="0.39370078740157483" top="0.98425196850393704" bottom="0.39370078740157483" header="0.59055118110236227" footer="0.15748031496062992"/>
  <pageSetup paperSize="9" scale="72" fitToWidth="0" pageOrder="overThenDown" orientation="portrait" r:id="rId1"/>
  <headerFooter differentFirst="1"/>
  <colBreaks count="1" manualBreakCount="1">
    <brk id="15" max="2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V20"/>
  <sheetViews>
    <sheetView zoomScaleNormal="100" workbookViewId="0"/>
  </sheetViews>
  <sheetFormatPr defaultColWidth="9" defaultRowHeight="13.5"/>
  <cols>
    <col min="1" max="2" width="9" style="3"/>
    <col min="3" max="3" width="11.375" style="3" bestFit="1" customWidth="1"/>
    <col min="4" max="8" width="9" style="3"/>
    <col min="9" max="9" width="11.625" style="3" customWidth="1"/>
    <col min="10" max="10" width="20.625" style="3" bestFit="1" customWidth="1"/>
    <col min="11" max="11" width="23.5" style="3" bestFit="1" customWidth="1"/>
    <col min="12" max="12" width="16.75" style="3" bestFit="1" customWidth="1"/>
    <col min="13" max="13" width="10.5" style="3" customWidth="1"/>
    <col min="14" max="15" width="9" style="3"/>
    <col min="16" max="16" width="12.125" style="3" bestFit="1" customWidth="1"/>
    <col min="17" max="17" width="29.625" style="3" bestFit="1" customWidth="1"/>
    <col min="18" max="18" width="17" style="133" customWidth="1"/>
    <col min="19" max="21" width="8.5" style="133" customWidth="1"/>
    <col min="22" max="16384" width="9" style="3"/>
  </cols>
  <sheetData>
    <row r="1" spans="2:22">
      <c r="B1" s="1"/>
      <c r="C1" s="1"/>
      <c r="D1" s="447"/>
      <c r="E1" s="447"/>
      <c r="F1" s="2"/>
      <c r="G1" s="1"/>
      <c r="H1" s="7"/>
      <c r="I1" s="1"/>
      <c r="J1" s="1"/>
      <c r="M1" s="449" t="s">
        <v>5</v>
      </c>
      <c r="N1" s="449"/>
      <c r="O1" s="449"/>
      <c r="P1" s="449"/>
      <c r="Q1" s="4" t="s">
        <v>36</v>
      </c>
      <c r="R1" s="131"/>
      <c r="S1" s="131"/>
      <c r="T1" s="131"/>
      <c r="U1" s="131"/>
    </row>
    <row r="2" spans="2:22" ht="40.5">
      <c r="B2" s="1" t="s">
        <v>7</v>
      </c>
      <c r="C2" s="1" t="s">
        <v>0</v>
      </c>
      <c r="D2" s="103" t="s">
        <v>104</v>
      </c>
      <c r="E2" s="5" t="s">
        <v>37</v>
      </c>
      <c r="F2" s="5" t="s">
        <v>38</v>
      </c>
      <c r="G2" s="4" t="s">
        <v>13</v>
      </c>
      <c r="H2" s="8" t="s">
        <v>25</v>
      </c>
      <c r="I2" s="6" t="s">
        <v>39</v>
      </c>
      <c r="J2" s="4" t="s">
        <v>10</v>
      </c>
      <c r="K2" s="3" t="s">
        <v>14</v>
      </c>
      <c r="L2" s="3" t="s">
        <v>21</v>
      </c>
      <c r="M2" s="9" t="s">
        <v>46</v>
      </c>
      <c r="N2" s="448" t="s">
        <v>0</v>
      </c>
      <c r="O2" s="448"/>
      <c r="P2" s="3" t="s">
        <v>26</v>
      </c>
      <c r="Q2" s="4" t="s">
        <v>40</v>
      </c>
      <c r="R2" s="131" t="s">
        <v>142</v>
      </c>
      <c r="S2" s="131" t="s">
        <v>143</v>
      </c>
      <c r="T2" s="132" t="s">
        <v>144</v>
      </c>
      <c r="U2" s="132" t="s">
        <v>145</v>
      </c>
      <c r="V2" s="3" t="s">
        <v>2877</v>
      </c>
    </row>
    <row r="3" spans="2:22">
      <c r="B3" s="3">
        <v>0</v>
      </c>
      <c r="C3" s="130" t="s">
        <v>137</v>
      </c>
      <c r="D3" s="104" t="s">
        <v>105</v>
      </c>
      <c r="E3" s="3">
        <v>30</v>
      </c>
      <c r="F3" s="3">
        <v>20</v>
      </c>
      <c r="G3" s="4" t="s">
        <v>41</v>
      </c>
      <c r="H3" s="147" t="s">
        <v>3031</v>
      </c>
      <c r="I3" s="4">
        <v>209</v>
      </c>
      <c r="J3" s="4" t="s">
        <v>15</v>
      </c>
      <c r="K3" s="55" t="s">
        <v>80</v>
      </c>
      <c r="L3" s="3" t="s">
        <v>22</v>
      </c>
      <c r="M3" s="8" t="s">
        <v>47</v>
      </c>
      <c r="N3" s="3" t="s">
        <v>27</v>
      </c>
      <c r="O3" s="4" t="s">
        <v>31</v>
      </c>
      <c r="P3" s="3" t="s">
        <v>6</v>
      </c>
      <c r="Q3" s="64" t="s">
        <v>92</v>
      </c>
      <c r="R3" s="133" t="s">
        <v>146</v>
      </c>
      <c r="S3" s="134">
        <v>0.12</v>
      </c>
      <c r="T3" s="210">
        <v>7.0000000000000007E-2</v>
      </c>
      <c r="U3" s="135">
        <v>-0.02</v>
      </c>
      <c r="V3" s="3" t="s">
        <v>2880</v>
      </c>
    </row>
    <row r="4" spans="2:22">
      <c r="B4" s="3">
        <v>1</v>
      </c>
      <c r="C4" s="104" t="s">
        <v>138</v>
      </c>
      <c r="D4" s="104" t="s">
        <v>106</v>
      </c>
      <c r="E4" s="3">
        <v>31</v>
      </c>
      <c r="F4" s="3">
        <v>21</v>
      </c>
      <c r="G4" s="4" t="s">
        <v>42</v>
      </c>
      <c r="H4" s="8"/>
      <c r="I4" s="4">
        <v>210</v>
      </c>
      <c r="J4" s="4" t="s">
        <v>16</v>
      </c>
      <c r="K4" s="55" t="s">
        <v>81</v>
      </c>
      <c r="L4" s="3" t="s">
        <v>8</v>
      </c>
      <c r="M4" s="8" t="s">
        <v>35</v>
      </c>
      <c r="N4" s="3" t="s">
        <v>28</v>
      </c>
      <c r="O4" s="4" t="s">
        <v>32</v>
      </c>
      <c r="P4" s="3" t="s">
        <v>4</v>
      </c>
      <c r="Q4" s="11" t="s">
        <v>51</v>
      </c>
      <c r="R4" s="133" t="s">
        <v>147</v>
      </c>
      <c r="S4" s="134">
        <v>0.12</v>
      </c>
      <c r="T4" s="210">
        <v>0.06</v>
      </c>
      <c r="U4" s="134"/>
      <c r="V4" s="3" t="s">
        <v>2878</v>
      </c>
    </row>
    <row r="5" spans="2:22">
      <c r="B5" s="3">
        <v>2</v>
      </c>
      <c r="C5" s="104" t="s">
        <v>12</v>
      </c>
      <c r="E5" s="3">
        <v>41</v>
      </c>
      <c r="F5" s="3">
        <v>31</v>
      </c>
      <c r="I5" s="3">
        <v>280</v>
      </c>
      <c r="J5" s="4" t="s">
        <v>17</v>
      </c>
      <c r="K5" s="55" t="s">
        <v>82</v>
      </c>
      <c r="L5" s="3" t="s">
        <v>23</v>
      </c>
      <c r="N5" s="3" t="s">
        <v>29</v>
      </c>
      <c r="O5" s="4" t="s">
        <v>33</v>
      </c>
      <c r="Q5" s="10" t="s">
        <v>52</v>
      </c>
      <c r="R5" s="133" t="s">
        <v>148</v>
      </c>
      <c r="S5" s="134">
        <v>0.11</v>
      </c>
      <c r="T5" s="210">
        <v>0.06</v>
      </c>
      <c r="U5" s="134"/>
      <c r="V5" s="3" t="s">
        <v>2879</v>
      </c>
    </row>
    <row r="6" spans="2:22">
      <c r="B6" s="3">
        <v>3</v>
      </c>
      <c r="C6" s="104" t="s">
        <v>139</v>
      </c>
      <c r="E6" s="3">
        <v>51</v>
      </c>
      <c r="F6" s="3">
        <v>41</v>
      </c>
      <c r="I6" s="3">
        <v>350</v>
      </c>
      <c r="J6" s="4" t="s">
        <v>11</v>
      </c>
      <c r="K6" s="55" t="s">
        <v>83</v>
      </c>
      <c r="L6" s="3" t="s">
        <v>24</v>
      </c>
      <c r="N6" s="3" t="s">
        <v>30</v>
      </c>
      <c r="O6" s="4" t="s">
        <v>34</v>
      </c>
      <c r="Q6" s="4" t="s">
        <v>43</v>
      </c>
      <c r="R6" s="133" t="s">
        <v>149</v>
      </c>
      <c r="S6" s="134">
        <v>0.1</v>
      </c>
      <c r="T6" s="210">
        <v>0.06</v>
      </c>
      <c r="U6" s="134"/>
    </row>
    <row r="7" spans="2:22" ht="13.5" customHeight="1">
      <c r="B7" s="3">
        <v>4</v>
      </c>
      <c r="C7" s="104" t="s">
        <v>140</v>
      </c>
      <c r="E7" s="3">
        <v>61</v>
      </c>
      <c r="F7" s="3">
        <v>51</v>
      </c>
      <c r="I7" s="3">
        <v>420</v>
      </c>
      <c r="J7" s="4" t="s">
        <v>18</v>
      </c>
      <c r="K7" s="3" t="s">
        <v>44</v>
      </c>
      <c r="L7" s="10" t="s">
        <v>50</v>
      </c>
      <c r="R7" s="133" t="s">
        <v>150</v>
      </c>
      <c r="S7" s="134">
        <v>0.09</v>
      </c>
      <c r="T7" s="210">
        <v>0.06</v>
      </c>
      <c r="U7" s="134"/>
    </row>
    <row r="8" spans="2:22">
      <c r="B8" s="3">
        <v>5</v>
      </c>
      <c r="C8" s="104" t="s">
        <v>141</v>
      </c>
      <c r="E8" s="3">
        <v>71</v>
      </c>
      <c r="F8" s="3">
        <v>61</v>
      </c>
      <c r="I8" s="3">
        <v>490</v>
      </c>
      <c r="J8" s="4" t="s">
        <v>20</v>
      </c>
      <c r="R8" s="133" t="s">
        <v>151</v>
      </c>
      <c r="S8" s="134">
        <v>0.08</v>
      </c>
      <c r="T8" s="210">
        <v>0.06</v>
      </c>
      <c r="U8" s="134"/>
    </row>
    <row r="9" spans="2:22">
      <c r="B9" s="3">
        <v>6</v>
      </c>
      <c r="C9" s="104" t="s">
        <v>19</v>
      </c>
      <c r="E9" s="3">
        <v>81</v>
      </c>
      <c r="F9" s="3">
        <v>71</v>
      </c>
      <c r="I9" s="3">
        <v>560</v>
      </c>
      <c r="R9" s="133" t="s">
        <v>152</v>
      </c>
      <c r="S9" s="134">
        <v>7.0000000000000007E-2</v>
      </c>
      <c r="T9" s="210">
        <v>0.06</v>
      </c>
      <c r="U9" s="134"/>
    </row>
    <row r="10" spans="2:22">
      <c r="B10" s="3">
        <v>7</v>
      </c>
      <c r="C10" s="104" t="s">
        <v>9</v>
      </c>
      <c r="E10" s="3">
        <v>91</v>
      </c>
      <c r="F10" s="3">
        <v>81</v>
      </c>
      <c r="I10" s="3">
        <v>630</v>
      </c>
      <c r="R10" s="133" t="s">
        <v>153</v>
      </c>
      <c r="S10" s="134">
        <v>0.06</v>
      </c>
      <c r="T10" s="210">
        <v>0.06</v>
      </c>
      <c r="U10" s="134"/>
    </row>
    <row r="11" spans="2:22">
      <c r="B11" s="3">
        <v>8</v>
      </c>
      <c r="E11" s="3">
        <v>101</v>
      </c>
      <c r="F11" s="3">
        <v>91</v>
      </c>
      <c r="I11" s="3">
        <v>700</v>
      </c>
      <c r="R11" s="133" t="s">
        <v>154</v>
      </c>
      <c r="S11" s="134">
        <v>0.05</v>
      </c>
      <c r="T11" s="210">
        <v>0.06</v>
      </c>
      <c r="U11" s="134"/>
    </row>
    <row r="12" spans="2:22">
      <c r="B12" s="3">
        <v>9</v>
      </c>
      <c r="E12" s="3">
        <v>111</v>
      </c>
      <c r="I12" s="3">
        <v>770</v>
      </c>
      <c r="R12" s="133" t="s">
        <v>155</v>
      </c>
      <c r="S12" s="134">
        <v>0.04</v>
      </c>
      <c r="T12" s="210">
        <v>0.06</v>
      </c>
      <c r="U12" s="134"/>
    </row>
    <row r="13" spans="2:22">
      <c r="B13" s="3">
        <v>10</v>
      </c>
      <c r="E13" s="3">
        <v>121</v>
      </c>
      <c r="I13" s="3">
        <v>840</v>
      </c>
      <c r="R13" s="133" t="s">
        <v>156</v>
      </c>
      <c r="S13" s="134">
        <v>0.03</v>
      </c>
      <c r="T13" s="210">
        <v>0.06</v>
      </c>
      <c r="U13" s="134"/>
    </row>
    <row r="14" spans="2:22">
      <c r="B14" s="3">
        <v>11</v>
      </c>
      <c r="E14" s="3">
        <v>131</v>
      </c>
      <c r="I14" s="3">
        <v>910</v>
      </c>
      <c r="R14" s="133" t="s">
        <v>157</v>
      </c>
      <c r="S14" s="134">
        <v>0.02</v>
      </c>
      <c r="T14" s="210">
        <v>0.06</v>
      </c>
      <c r="U14" s="134"/>
    </row>
    <row r="15" spans="2:22">
      <c r="B15" s="3">
        <v>12</v>
      </c>
      <c r="E15" s="3">
        <v>141</v>
      </c>
      <c r="I15" s="3">
        <v>980</v>
      </c>
    </row>
    <row r="16" spans="2:22">
      <c r="B16" s="3">
        <v>13</v>
      </c>
      <c r="E16" s="3">
        <v>151</v>
      </c>
      <c r="I16" s="3">
        <v>1050</v>
      </c>
    </row>
    <row r="17" spans="2:5">
      <c r="B17" s="3">
        <v>14</v>
      </c>
      <c r="E17" s="3">
        <v>161</v>
      </c>
    </row>
    <row r="18" spans="2:5">
      <c r="B18" s="3">
        <v>15</v>
      </c>
      <c r="E18" s="3">
        <v>171</v>
      </c>
    </row>
    <row r="19" spans="2:5">
      <c r="B19" s="3">
        <v>16</v>
      </c>
    </row>
    <row r="20" spans="2:5">
      <c r="B20" s="3">
        <v>17</v>
      </c>
    </row>
  </sheetData>
  <sheetProtection algorithmName="SHA-512" hashValue="O7Vz76Nh4r7gdXTMuzlXr9bBH2glG5kbbsS5EvSeixFY1W0HwG+li5nv1BanQnXZdR7rZGh/Mx5E++V1oLmlkA==" saltValue="nIHXaIgfupsTQxBriqFQ3A==" spinCount="100000" sheet="1" selectLockedCells="1" selectUnlockedCells="1"/>
  <mergeCells count="3">
    <mergeCell ref="D1:E1"/>
    <mergeCell ref="N2:O2"/>
    <mergeCell ref="M1:P1"/>
  </mergeCells>
  <phoneticPr fontId="5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W182"/>
  <sheetViews>
    <sheetView workbookViewId="0"/>
  </sheetViews>
  <sheetFormatPr defaultRowHeight="13.5"/>
  <sheetData>
    <row r="2" spans="1:49" s="3" customFormat="1">
      <c r="A2" s="3" t="s">
        <v>175</v>
      </c>
      <c r="C2" s="3" t="s">
        <v>176</v>
      </c>
      <c r="D2" s="3" t="s">
        <v>177</v>
      </c>
      <c r="E2" s="3" t="s">
        <v>178</v>
      </c>
      <c r="F2" s="3" t="s">
        <v>179</v>
      </c>
      <c r="G2" s="3" t="s">
        <v>180</v>
      </c>
      <c r="H2" s="3" t="s">
        <v>181</v>
      </c>
      <c r="I2" s="3" t="s">
        <v>182</v>
      </c>
      <c r="J2" s="3" t="s">
        <v>183</v>
      </c>
      <c r="K2" s="3" t="s">
        <v>184</v>
      </c>
      <c r="L2" s="3" t="s">
        <v>185</v>
      </c>
      <c r="M2" s="3" t="s">
        <v>186</v>
      </c>
      <c r="N2" s="3" t="s">
        <v>187</v>
      </c>
      <c r="O2" s="3" t="s">
        <v>188</v>
      </c>
      <c r="P2" s="3" t="s">
        <v>189</v>
      </c>
      <c r="Q2" s="3" t="s">
        <v>190</v>
      </c>
      <c r="R2" s="3" t="s">
        <v>191</v>
      </c>
      <c r="S2" s="3" t="s">
        <v>192</v>
      </c>
      <c r="T2" s="3" t="s">
        <v>193</v>
      </c>
      <c r="U2" s="3" t="s">
        <v>194</v>
      </c>
      <c r="V2" s="3" t="s">
        <v>195</v>
      </c>
      <c r="W2" s="3" t="s">
        <v>196</v>
      </c>
      <c r="X2" s="3" t="s">
        <v>197</v>
      </c>
      <c r="Y2" s="3" t="s">
        <v>198</v>
      </c>
      <c r="Z2" s="3" t="s">
        <v>199</v>
      </c>
      <c r="AA2" s="3" t="s">
        <v>200</v>
      </c>
      <c r="AB2" s="3" t="s">
        <v>201</v>
      </c>
      <c r="AC2" s="3" t="s">
        <v>202</v>
      </c>
      <c r="AD2" s="3" t="s">
        <v>203</v>
      </c>
      <c r="AE2" s="3" t="s">
        <v>204</v>
      </c>
      <c r="AF2" s="3" t="s">
        <v>205</v>
      </c>
      <c r="AG2" s="3" t="s">
        <v>206</v>
      </c>
      <c r="AH2" s="3" t="s">
        <v>207</v>
      </c>
      <c r="AI2" s="3" t="s">
        <v>208</v>
      </c>
      <c r="AJ2" s="3" t="s">
        <v>209</v>
      </c>
      <c r="AK2" s="3" t="s">
        <v>210</v>
      </c>
      <c r="AL2" s="3" t="s">
        <v>211</v>
      </c>
      <c r="AM2" s="3" t="s">
        <v>212</v>
      </c>
      <c r="AN2" s="3" t="s">
        <v>213</v>
      </c>
      <c r="AO2" s="3" t="s">
        <v>214</v>
      </c>
      <c r="AP2" s="3" t="s">
        <v>215</v>
      </c>
      <c r="AQ2" s="3" t="s">
        <v>216</v>
      </c>
      <c r="AR2" s="3" t="s">
        <v>217</v>
      </c>
      <c r="AS2" s="3" t="s">
        <v>218</v>
      </c>
      <c r="AT2" s="3" t="s">
        <v>219</v>
      </c>
      <c r="AU2" s="3" t="s">
        <v>220</v>
      </c>
      <c r="AV2" s="3" t="s">
        <v>221</v>
      </c>
      <c r="AW2" s="3" t="s">
        <v>222</v>
      </c>
    </row>
    <row r="3" spans="1:49" s="3" customFormat="1"/>
    <row r="4" spans="1:49" s="3" customFormat="1">
      <c r="A4" s="3" t="s">
        <v>223</v>
      </c>
      <c r="C4" s="3" t="s">
        <v>224</v>
      </c>
      <c r="D4" s="3" t="s">
        <v>225</v>
      </c>
      <c r="E4" s="3" t="s">
        <v>226</v>
      </c>
      <c r="F4" s="3" t="s">
        <v>227</v>
      </c>
      <c r="G4" s="3" t="s">
        <v>228</v>
      </c>
      <c r="H4" s="3" t="s">
        <v>229</v>
      </c>
      <c r="I4" s="3" t="s">
        <v>230</v>
      </c>
      <c r="J4" s="3" t="s">
        <v>231</v>
      </c>
      <c r="K4" s="3" t="s">
        <v>232</v>
      </c>
      <c r="L4" s="3" t="s">
        <v>233</v>
      </c>
      <c r="M4" s="3" t="s">
        <v>234</v>
      </c>
      <c r="N4" s="3" t="s">
        <v>235</v>
      </c>
      <c r="O4" s="3" t="s">
        <v>236</v>
      </c>
      <c r="P4" s="3" t="s">
        <v>237</v>
      </c>
      <c r="Q4" s="3" t="s">
        <v>238</v>
      </c>
      <c r="R4" s="3" t="s">
        <v>239</v>
      </c>
      <c r="S4" s="3" t="s">
        <v>240</v>
      </c>
      <c r="T4" s="3" t="s">
        <v>241</v>
      </c>
      <c r="U4" s="3" t="s">
        <v>242</v>
      </c>
      <c r="V4" s="3" t="s">
        <v>243</v>
      </c>
      <c r="W4" s="3" t="s">
        <v>244</v>
      </c>
      <c r="X4" s="3" t="s">
        <v>245</v>
      </c>
      <c r="Y4" s="3" t="s">
        <v>246</v>
      </c>
      <c r="Z4" s="3" t="s">
        <v>247</v>
      </c>
      <c r="AA4" s="3" t="s">
        <v>248</v>
      </c>
      <c r="AB4" s="3" t="s">
        <v>249</v>
      </c>
      <c r="AC4" s="3" t="s">
        <v>250</v>
      </c>
      <c r="AD4" s="3" t="s">
        <v>251</v>
      </c>
      <c r="AE4" s="3" t="s">
        <v>252</v>
      </c>
      <c r="AF4" s="3" t="s">
        <v>253</v>
      </c>
      <c r="AG4" s="3" t="s">
        <v>254</v>
      </c>
      <c r="AH4" s="3" t="s">
        <v>255</v>
      </c>
      <c r="AI4" s="3" t="s">
        <v>256</v>
      </c>
      <c r="AJ4" s="3" t="s">
        <v>257</v>
      </c>
      <c r="AK4" s="3" t="s">
        <v>258</v>
      </c>
      <c r="AL4" s="3" t="s">
        <v>259</v>
      </c>
      <c r="AM4" s="3" t="s">
        <v>260</v>
      </c>
      <c r="AN4" s="3" t="s">
        <v>261</v>
      </c>
      <c r="AO4" s="3" t="s">
        <v>262</v>
      </c>
      <c r="AP4" s="3" t="s">
        <v>263</v>
      </c>
      <c r="AQ4" s="3" t="s">
        <v>264</v>
      </c>
      <c r="AR4" s="3" t="s">
        <v>265</v>
      </c>
      <c r="AS4" s="3" t="s">
        <v>266</v>
      </c>
      <c r="AT4" s="3" t="s">
        <v>267</v>
      </c>
      <c r="AU4" s="3" t="s">
        <v>268</v>
      </c>
      <c r="AV4" s="3" t="s">
        <v>269</v>
      </c>
      <c r="AW4" s="3" t="s">
        <v>270</v>
      </c>
    </row>
    <row r="5" spans="1:49" s="3" customFormat="1">
      <c r="C5" s="3" t="s">
        <v>271</v>
      </c>
      <c r="D5" s="3" t="s">
        <v>272</v>
      </c>
      <c r="E5" s="3" t="s">
        <v>273</v>
      </c>
      <c r="F5" s="3" t="s">
        <v>274</v>
      </c>
      <c r="G5" s="3" t="s">
        <v>275</v>
      </c>
      <c r="H5" s="3" t="s">
        <v>276</v>
      </c>
      <c r="I5" s="3" t="s">
        <v>277</v>
      </c>
      <c r="J5" s="3" t="s">
        <v>278</v>
      </c>
      <c r="K5" s="3" t="s">
        <v>279</v>
      </c>
      <c r="L5" s="3" t="s">
        <v>280</v>
      </c>
      <c r="M5" s="3" t="s">
        <v>281</v>
      </c>
      <c r="N5" s="3" t="s">
        <v>282</v>
      </c>
      <c r="O5" s="3" t="s">
        <v>283</v>
      </c>
      <c r="P5" s="3" t="s">
        <v>284</v>
      </c>
      <c r="Q5" s="3" t="s">
        <v>285</v>
      </c>
      <c r="R5" s="3" t="s">
        <v>286</v>
      </c>
      <c r="S5" s="3" t="s">
        <v>287</v>
      </c>
      <c r="T5" s="3" t="s">
        <v>288</v>
      </c>
      <c r="U5" s="3" t="s">
        <v>289</v>
      </c>
      <c r="V5" s="3" t="s">
        <v>290</v>
      </c>
      <c r="W5" s="3" t="s">
        <v>291</v>
      </c>
      <c r="X5" s="3" t="s">
        <v>292</v>
      </c>
      <c r="Y5" s="3" t="s">
        <v>293</v>
      </c>
      <c r="Z5" s="3" t="s">
        <v>294</v>
      </c>
      <c r="AA5" s="3" t="s">
        <v>295</v>
      </c>
      <c r="AB5" s="3" t="s">
        <v>296</v>
      </c>
      <c r="AC5" s="3" t="s">
        <v>297</v>
      </c>
      <c r="AD5" s="3" t="s">
        <v>298</v>
      </c>
      <c r="AE5" s="3" t="s">
        <v>299</v>
      </c>
      <c r="AF5" s="3" t="s">
        <v>300</v>
      </c>
      <c r="AG5" s="3" t="s">
        <v>301</v>
      </c>
      <c r="AH5" s="3" t="s">
        <v>302</v>
      </c>
      <c r="AI5" s="3" t="s">
        <v>303</v>
      </c>
      <c r="AJ5" s="3" t="s">
        <v>304</v>
      </c>
      <c r="AK5" s="3" t="s">
        <v>305</v>
      </c>
      <c r="AL5" s="3" t="s">
        <v>306</v>
      </c>
      <c r="AM5" s="3" t="s">
        <v>307</v>
      </c>
      <c r="AN5" s="3" t="s">
        <v>308</v>
      </c>
      <c r="AO5" s="3" t="s">
        <v>309</v>
      </c>
      <c r="AP5" s="3" t="s">
        <v>310</v>
      </c>
      <c r="AQ5" s="3" t="s">
        <v>311</v>
      </c>
      <c r="AR5" s="3" t="s">
        <v>312</v>
      </c>
      <c r="AS5" s="3" t="s">
        <v>313</v>
      </c>
      <c r="AT5" s="3" t="s">
        <v>314</v>
      </c>
      <c r="AU5" s="3" t="s">
        <v>315</v>
      </c>
      <c r="AV5" s="3" t="s">
        <v>316</v>
      </c>
      <c r="AW5" s="3" t="s">
        <v>317</v>
      </c>
    </row>
    <row r="6" spans="1:49" s="3" customFormat="1">
      <c r="C6" s="3" t="s">
        <v>318</v>
      </c>
      <c r="D6" s="3" t="s">
        <v>319</v>
      </c>
      <c r="E6" s="3" t="s">
        <v>320</v>
      </c>
      <c r="F6" s="3" t="s">
        <v>2859</v>
      </c>
      <c r="G6" s="3" t="s">
        <v>321</v>
      </c>
      <c r="H6" s="3" t="s">
        <v>322</v>
      </c>
      <c r="I6" s="3" t="s">
        <v>323</v>
      </c>
      <c r="J6" s="3" t="s">
        <v>324</v>
      </c>
      <c r="K6" s="3" t="s">
        <v>325</v>
      </c>
      <c r="L6" s="3" t="s">
        <v>326</v>
      </c>
      <c r="M6" s="3" t="s">
        <v>327</v>
      </c>
      <c r="N6" s="3" t="s">
        <v>328</v>
      </c>
      <c r="O6" s="3" t="s">
        <v>329</v>
      </c>
      <c r="P6" s="3" t="s">
        <v>330</v>
      </c>
      <c r="Q6" s="3" t="s">
        <v>331</v>
      </c>
      <c r="R6" s="3" t="s">
        <v>332</v>
      </c>
      <c r="S6" s="3" t="s">
        <v>333</v>
      </c>
      <c r="T6" s="3" t="s">
        <v>334</v>
      </c>
      <c r="U6" s="3" t="s">
        <v>335</v>
      </c>
      <c r="V6" s="3" t="s">
        <v>336</v>
      </c>
      <c r="W6" s="3" t="s">
        <v>337</v>
      </c>
      <c r="X6" s="3" t="s">
        <v>338</v>
      </c>
      <c r="Y6" s="3" t="s">
        <v>339</v>
      </c>
      <c r="Z6" s="3" t="s">
        <v>340</v>
      </c>
      <c r="AA6" s="3" t="s">
        <v>341</v>
      </c>
      <c r="AB6" s="3" t="s">
        <v>342</v>
      </c>
      <c r="AC6" s="3" t="s">
        <v>343</v>
      </c>
      <c r="AD6" s="3" t="s">
        <v>344</v>
      </c>
      <c r="AE6" s="3" t="s">
        <v>345</v>
      </c>
      <c r="AF6" s="3" t="s">
        <v>346</v>
      </c>
      <c r="AG6" s="3" t="s">
        <v>347</v>
      </c>
      <c r="AH6" s="3" t="s">
        <v>348</v>
      </c>
      <c r="AI6" s="3" t="s">
        <v>349</v>
      </c>
      <c r="AJ6" s="3" t="s">
        <v>350</v>
      </c>
      <c r="AK6" s="3" t="s">
        <v>351</v>
      </c>
      <c r="AL6" s="3" t="s">
        <v>352</v>
      </c>
      <c r="AM6" s="3" t="s">
        <v>353</v>
      </c>
      <c r="AN6" s="3" t="s">
        <v>354</v>
      </c>
      <c r="AO6" s="3" t="s">
        <v>355</v>
      </c>
      <c r="AP6" s="3" t="s">
        <v>356</v>
      </c>
      <c r="AQ6" s="3" t="s">
        <v>357</v>
      </c>
      <c r="AR6" s="3" t="s">
        <v>358</v>
      </c>
      <c r="AS6" s="3" t="s">
        <v>359</v>
      </c>
      <c r="AT6" s="3" t="s">
        <v>360</v>
      </c>
      <c r="AU6" s="3" t="s">
        <v>361</v>
      </c>
      <c r="AV6" s="3" t="s">
        <v>362</v>
      </c>
      <c r="AW6" s="3" t="s">
        <v>363</v>
      </c>
    </row>
    <row r="7" spans="1:49" s="3" customFormat="1">
      <c r="C7" s="3" t="s">
        <v>364</v>
      </c>
      <c r="D7" s="3" t="s">
        <v>365</v>
      </c>
      <c r="E7" s="3" t="s">
        <v>366</v>
      </c>
      <c r="F7" s="3" t="s">
        <v>367</v>
      </c>
      <c r="G7" s="3" t="s">
        <v>368</v>
      </c>
      <c r="H7" s="3" t="s">
        <v>369</v>
      </c>
      <c r="I7" s="3" t="s">
        <v>370</v>
      </c>
      <c r="J7" s="3" t="s">
        <v>371</v>
      </c>
      <c r="K7" s="3" t="s">
        <v>372</v>
      </c>
      <c r="L7" s="3" t="s">
        <v>373</v>
      </c>
      <c r="M7" s="3" t="s">
        <v>374</v>
      </c>
      <c r="N7" s="3" t="s">
        <v>375</v>
      </c>
      <c r="O7" s="3" t="s">
        <v>376</v>
      </c>
      <c r="P7" s="3" t="s">
        <v>377</v>
      </c>
      <c r="Q7" s="3" t="s">
        <v>378</v>
      </c>
      <c r="R7" s="3" t="s">
        <v>379</v>
      </c>
      <c r="S7" s="3" t="s">
        <v>380</v>
      </c>
      <c r="T7" s="3" t="s">
        <v>381</v>
      </c>
      <c r="U7" s="3" t="s">
        <v>382</v>
      </c>
      <c r="V7" s="3" t="s">
        <v>383</v>
      </c>
      <c r="W7" s="3" t="s">
        <v>384</v>
      </c>
      <c r="X7" s="3" t="s">
        <v>385</v>
      </c>
      <c r="Y7" s="3" t="s">
        <v>386</v>
      </c>
      <c r="Z7" s="3" t="s">
        <v>387</v>
      </c>
      <c r="AA7" s="3" t="s">
        <v>388</v>
      </c>
      <c r="AB7" s="3" t="s">
        <v>389</v>
      </c>
      <c r="AC7" s="3" t="s">
        <v>390</v>
      </c>
      <c r="AD7" s="3" t="s">
        <v>391</v>
      </c>
      <c r="AE7" s="3" t="s">
        <v>392</v>
      </c>
      <c r="AF7" s="3" t="s">
        <v>393</v>
      </c>
      <c r="AG7" s="3" t="s">
        <v>394</v>
      </c>
      <c r="AH7" s="3" t="s">
        <v>395</v>
      </c>
      <c r="AI7" s="3" t="s">
        <v>396</v>
      </c>
      <c r="AJ7" s="3" t="s">
        <v>397</v>
      </c>
      <c r="AK7" s="3" t="s">
        <v>398</v>
      </c>
      <c r="AL7" s="3" t="s">
        <v>399</v>
      </c>
      <c r="AM7" s="3" t="s">
        <v>400</v>
      </c>
      <c r="AN7" s="3" t="s">
        <v>401</v>
      </c>
      <c r="AO7" s="3" t="s">
        <v>402</v>
      </c>
      <c r="AP7" s="3" t="s">
        <v>403</v>
      </c>
      <c r="AQ7" s="3" t="s">
        <v>404</v>
      </c>
      <c r="AR7" s="3" t="s">
        <v>405</v>
      </c>
      <c r="AS7" s="3" t="s">
        <v>406</v>
      </c>
      <c r="AT7" s="3" t="s">
        <v>407</v>
      </c>
      <c r="AU7" s="3" t="s">
        <v>408</v>
      </c>
      <c r="AV7" s="3" t="s">
        <v>409</v>
      </c>
      <c r="AW7" s="3" t="s">
        <v>410</v>
      </c>
    </row>
    <row r="8" spans="1:49" s="3" customFormat="1">
      <c r="C8" s="3" t="s">
        <v>411</v>
      </c>
      <c r="D8" s="3" t="s">
        <v>412</v>
      </c>
      <c r="E8" s="3" t="s">
        <v>413</v>
      </c>
      <c r="F8" s="3" t="s">
        <v>414</v>
      </c>
      <c r="G8" s="3" t="s">
        <v>415</v>
      </c>
      <c r="H8" s="3" t="s">
        <v>416</v>
      </c>
      <c r="I8" s="3" t="s">
        <v>417</v>
      </c>
      <c r="J8" s="3" t="s">
        <v>418</v>
      </c>
      <c r="K8" s="3" t="s">
        <v>419</v>
      </c>
      <c r="L8" s="3" t="s">
        <v>420</v>
      </c>
      <c r="M8" s="3" t="s">
        <v>421</v>
      </c>
      <c r="N8" s="3" t="s">
        <v>422</v>
      </c>
      <c r="O8" s="3" t="s">
        <v>423</v>
      </c>
      <c r="P8" s="3" t="s">
        <v>424</v>
      </c>
      <c r="Q8" s="3" t="s">
        <v>425</v>
      </c>
      <c r="R8" s="3" t="s">
        <v>426</v>
      </c>
      <c r="S8" s="3" t="s">
        <v>427</v>
      </c>
      <c r="T8" s="3" t="s">
        <v>428</v>
      </c>
      <c r="U8" s="3" t="s">
        <v>429</v>
      </c>
      <c r="V8" s="3" t="s">
        <v>430</v>
      </c>
      <c r="W8" s="3" t="s">
        <v>431</v>
      </c>
      <c r="X8" s="3" t="s">
        <v>432</v>
      </c>
      <c r="Y8" s="3" t="s">
        <v>433</v>
      </c>
      <c r="Z8" s="3" t="s">
        <v>434</v>
      </c>
      <c r="AA8" s="3" t="s">
        <v>435</v>
      </c>
      <c r="AB8" s="3" t="s">
        <v>436</v>
      </c>
      <c r="AC8" s="3" t="s">
        <v>437</v>
      </c>
      <c r="AD8" s="3" t="s">
        <v>438</v>
      </c>
      <c r="AE8" s="3" t="s">
        <v>439</v>
      </c>
      <c r="AF8" s="3" t="s">
        <v>440</v>
      </c>
      <c r="AG8" s="3" t="s">
        <v>441</v>
      </c>
      <c r="AH8" s="3" t="s">
        <v>442</v>
      </c>
      <c r="AI8" s="3" t="s">
        <v>443</v>
      </c>
      <c r="AJ8" s="3" t="s">
        <v>444</v>
      </c>
      <c r="AK8" s="3" t="s">
        <v>445</v>
      </c>
      <c r="AL8" s="3" t="s">
        <v>446</v>
      </c>
      <c r="AM8" s="3" t="s">
        <v>447</v>
      </c>
      <c r="AN8" s="3" t="s">
        <v>448</v>
      </c>
      <c r="AO8" s="3" t="s">
        <v>449</v>
      </c>
      <c r="AP8" s="3" t="s">
        <v>450</v>
      </c>
      <c r="AQ8" s="3" t="s">
        <v>451</v>
      </c>
      <c r="AR8" s="3" t="s">
        <v>452</v>
      </c>
      <c r="AS8" s="3" t="s">
        <v>453</v>
      </c>
      <c r="AT8" s="3" t="s">
        <v>454</v>
      </c>
      <c r="AU8" s="3" t="s">
        <v>455</v>
      </c>
      <c r="AV8" s="3" t="s">
        <v>456</v>
      </c>
      <c r="AW8" s="3" t="s">
        <v>457</v>
      </c>
    </row>
    <row r="9" spans="1:49" s="3" customFormat="1">
      <c r="C9" s="3" t="s">
        <v>458</v>
      </c>
      <c r="D9" s="3" t="s">
        <v>459</v>
      </c>
      <c r="E9" s="3" t="s">
        <v>460</v>
      </c>
      <c r="F9" s="3" t="s">
        <v>461</v>
      </c>
      <c r="G9" s="3" t="s">
        <v>462</v>
      </c>
      <c r="H9" s="3" t="s">
        <v>463</v>
      </c>
      <c r="I9" s="3" t="s">
        <v>464</v>
      </c>
      <c r="J9" s="3" t="s">
        <v>465</v>
      </c>
      <c r="K9" s="3" t="s">
        <v>466</v>
      </c>
      <c r="L9" s="3" t="s">
        <v>467</v>
      </c>
      <c r="M9" s="3" t="s">
        <v>468</v>
      </c>
      <c r="N9" s="3" t="s">
        <v>469</v>
      </c>
      <c r="O9" s="3" t="s">
        <v>470</v>
      </c>
      <c r="P9" s="3" t="s">
        <v>471</v>
      </c>
      <c r="Q9" s="3" t="s">
        <v>472</v>
      </c>
      <c r="R9" s="3" t="s">
        <v>473</v>
      </c>
      <c r="S9" s="3" t="s">
        <v>474</v>
      </c>
      <c r="T9" s="3" t="s">
        <v>475</v>
      </c>
      <c r="U9" s="3" t="s">
        <v>476</v>
      </c>
      <c r="V9" s="3" t="s">
        <v>477</v>
      </c>
      <c r="W9" s="3" t="s">
        <v>478</v>
      </c>
      <c r="X9" s="3" t="s">
        <v>479</v>
      </c>
      <c r="Y9" s="3" t="s">
        <v>480</v>
      </c>
      <c r="Z9" s="3" t="s">
        <v>481</v>
      </c>
      <c r="AA9" s="3" t="s">
        <v>482</v>
      </c>
      <c r="AB9" s="3" t="s">
        <v>483</v>
      </c>
      <c r="AC9" s="3" t="s">
        <v>484</v>
      </c>
      <c r="AD9" s="3" t="s">
        <v>485</v>
      </c>
      <c r="AE9" s="3" t="s">
        <v>486</v>
      </c>
      <c r="AF9" s="3" t="s">
        <v>487</v>
      </c>
      <c r="AG9" s="3" t="s">
        <v>488</v>
      </c>
      <c r="AH9" s="3" t="s">
        <v>489</v>
      </c>
      <c r="AI9" s="3" t="s">
        <v>490</v>
      </c>
      <c r="AJ9" s="3" t="s">
        <v>491</v>
      </c>
      <c r="AK9" s="3" t="s">
        <v>492</v>
      </c>
      <c r="AL9" s="3" t="s">
        <v>493</v>
      </c>
      <c r="AM9" s="3" t="s">
        <v>494</v>
      </c>
      <c r="AN9" s="3" t="s">
        <v>495</v>
      </c>
      <c r="AO9" s="3" t="s">
        <v>496</v>
      </c>
      <c r="AP9" s="3" t="s">
        <v>497</v>
      </c>
      <c r="AQ9" s="3" t="s">
        <v>498</v>
      </c>
      <c r="AR9" s="3" t="s">
        <v>499</v>
      </c>
      <c r="AS9" s="3" t="s">
        <v>500</v>
      </c>
      <c r="AT9" s="3" t="s">
        <v>501</v>
      </c>
      <c r="AU9" s="3" t="s">
        <v>502</v>
      </c>
      <c r="AV9" s="3" t="s">
        <v>503</v>
      </c>
      <c r="AW9" s="3" t="s">
        <v>504</v>
      </c>
    </row>
    <row r="10" spans="1:49" s="3" customFormat="1">
      <c r="C10" s="3" t="s">
        <v>505</v>
      </c>
      <c r="D10" s="3" t="s">
        <v>506</v>
      </c>
      <c r="E10" s="3" t="s">
        <v>507</v>
      </c>
      <c r="F10" s="3" t="s">
        <v>508</v>
      </c>
      <c r="G10" s="3" t="s">
        <v>509</v>
      </c>
      <c r="H10" s="3" t="s">
        <v>510</v>
      </c>
      <c r="I10" s="3" t="s">
        <v>511</v>
      </c>
      <c r="J10" s="3" t="s">
        <v>2851</v>
      </c>
      <c r="K10" s="3" t="s">
        <v>512</v>
      </c>
      <c r="L10" s="3" t="s">
        <v>513</v>
      </c>
      <c r="M10" s="3" t="s">
        <v>514</v>
      </c>
      <c r="N10" s="3" t="s">
        <v>515</v>
      </c>
      <c r="O10" s="3" t="s">
        <v>516</v>
      </c>
      <c r="P10" s="3" t="s">
        <v>517</v>
      </c>
      <c r="Q10" s="3" t="s">
        <v>518</v>
      </c>
      <c r="R10" s="3" t="s">
        <v>519</v>
      </c>
      <c r="S10" s="3" t="s">
        <v>520</v>
      </c>
      <c r="T10" s="3" t="s">
        <v>521</v>
      </c>
      <c r="U10" s="3" t="s">
        <v>522</v>
      </c>
      <c r="V10" s="3" t="s">
        <v>523</v>
      </c>
      <c r="W10" s="3" t="s">
        <v>524</v>
      </c>
      <c r="X10" s="3" t="s">
        <v>525</v>
      </c>
      <c r="Y10" s="3" t="s">
        <v>526</v>
      </c>
      <c r="Z10" s="3" t="s">
        <v>527</v>
      </c>
      <c r="AA10" s="3" t="s">
        <v>528</v>
      </c>
      <c r="AB10" s="3" t="s">
        <v>529</v>
      </c>
      <c r="AC10" s="3" t="s">
        <v>530</v>
      </c>
      <c r="AD10" s="3" t="s">
        <v>531</v>
      </c>
      <c r="AE10" s="3" t="s">
        <v>532</v>
      </c>
      <c r="AF10" s="3" t="s">
        <v>533</v>
      </c>
      <c r="AG10" s="3" t="s">
        <v>534</v>
      </c>
      <c r="AH10" s="3" t="s">
        <v>535</v>
      </c>
      <c r="AI10" s="3" t="s">
        <v>536</v>
      </c>
      <c r="AJ10" s="3" t="s">
        <v>537</v>
      </c>
      <c r="AK10" s="3" t="s">
        <v>538</v>
      </c>
      <c r="AL10" s="3" t="s">
        <v>539</v>
      </c>
      <c r="AM10" s="3" t="s">
        <v>540</v>
      </c>
      <c r="AN10" s="3" t="s">
        <v>541</v>
      </c>
      <c r="AO10" s="3" t="s">
        <v>542</v>
      </c>
      <c r="AP10" s="3" t="s">
        <v>543</v>
      </c>
      <c r="AQ10" s="3" t="s">
        <v>544</v>
      </c>
      <c r="AR10" s="3" t="s">
        <v>545</v>
      </c>
      <c r="AS10" s="3" t="s">
        <v>546</v>
      </c>
      <c r="AT10" s="3" t="s">
        <v>547</v>
      </c>
      <c r="AU10" s="3" t="s">
        <v>548</v>
      </c>
      <c r="AV10" s="3" t="s">
        <v>549</v>
      </c>
      <c r="AW10" s="3" t="s">
        <v>550</v>
      </c>
    </row>
    <row r="11" spans="1:49" s="3" customFormat="1">
      <c r="C11" s="3" t="s">
        <v>551</v>
      </c>
      <c r="D11" s="3" t="s">
        <v>552</v>
      </c>
      <c r="E11" s="3" t="s">
        <v>553</v>
      </c>
      <c r="F11" s="3" t="s">
        <v>554</v>
      </c>
      <c r="G11" s="3" t="s">
        <v>555</v>
      </c>
      <c r="H11" s="3" t="s">
        <v>556</v>
      </c>
      <c r="I11" s="3" t="s">
        <v>557</v>
      </c>
      <c r="J11" s="3" t="s">
        <v>558</v>
      </c>
      <c r="K11" s="3" t="s">
        <v>559</v>
      </c>
      <c r="L11" s="3" t="s">
        <v>560</v>
      </c>
      <c r="M11" s="3" t="s">
        <v>561</v>
      </c>
      <c r="N11" s="3" t="s">
        <v>562</v>
      </c>
      <c r="O11" s="3" t="s">
        <v>563</v>
      </c>
      <c r="P11" s="3" t="s">
        <v>564</v>
      </c>
      <c r="Q11" s="3" t="s">
        <v>565</v>
      </c>
      <c r="R11" s="3" t="s">
        <v>566</v>
      </c>
      <c r="S11" s="3" t="s">
        <v>567</v>
      </c>
      <c r="T11" s="3" t="s">
        <v>568</v>
      </c>
      <c r="U11" s="3" t="s">
        <v>569</v>
      </c>
      <c r="V11" s="3" t="s">
        <v>570</v>
      </c>
      <c r="W11" s="3" t="s">
        <v>571</v>
      </c>
      <c r="X11" s="3" t="s">
        <v>572</v>
      </c>
      <c r="Y11" s="3" t="s">
        <v>573</v>
      </c>
      <c r="Z11" s="3" t="s">
        <v>574</v>
      </c>
      <c r="AA11" s="3" t="s">
        <v>575</v>
      </c>
      <c r="AB11" s="3" t="s">
        <v>576</v>
      </c>
      <c r="AC11" s="3" t="s">
        <v>577</v>
      </c>
      <c r="AD11" s="3" t="s">
        <v>578</v>
      </c>
      <c r="AE11" s="3" t="s">
        <v>579</v>
      </c>
      <c r="AF11" s="3" t="s">
        <v>580</v>
      </c>
      <c r="AG11" s="3" t="s">
        <v>581</v>
      </c>
      <c r="AH11" s="3" t="s">
        <v>582</v>
      </c>
      <c r="AI11" s="3" t="s">
        <v>583</v>
      </c>
      <c r="AJ11" s="3" t="s">
        <v>584</v>
      </c>
      <c r="AK11" s="3" t="s">
        <v>585</v>
      </c>
      <c r="AL11" s="3" t="s">
        <v>586</v>
      </c>
      <c r="AM11" s="3" t="s">
        <v>587</v>
      </c>
      <c r="AN11" s="3" t="s">
        <v>588</v>
      </c>
      <c r="AO11" s="3" t="s">
        <v>589</v>
      </c>
      <c r="AP11" s="3" t="s">
        <v>590</v>
      </c>
      <c r="AQ11" s="3" t="s">
        <v>591</v>
      </c>
      <c r="AR11" s="3" t="s">
        <v>592</v>
      </c>
      <c r="AS11" s="3" t="s">
        <v>593</v>
      </c>
      <c r="AT11" s="3" t="s">
        <v>594</v>
      </c>
      <c r="AU11" s="3" t="s">
        <v>595</v>
      </c>
      <c r="AV11" s="3" t="s">
        <v>596</v>
      </c>
      <c r="AW11" s="3" t="s">
        <v>597</v>
      </c>
    </row>
    <row r="12" spans="1:49" s="3" customFormat="1">
      <c r="C12" s="3" t="s">
        <v>598</v>
      </c>
      <c r="D12" s="3" t="s">
        <v>599</v>
      </c>
      <c r="E12" s="3" t="s">
        <v>600</v>
      </c>
      <c r="F12" s="3" t="s">
        <v>601</v>
      </c>
      <c r="G12" s="3" t="s">
        <v>602</v>
      </c>
      <c r="H12" s="3" t="s">
        <v>603</v>
      </c>
      <c r="I12" s="3" t="s">
        <v>604</v>
      </c>
      <c r="J12" s="3" t="s">
        <v>605</v>
      </c>
      <c r="K12" s="3" t="s">
        <v>606</v>
      </c>
      <c r="L12" s="3" t="s">
        <v>607</v>
      </c>
      <c r="M12" s="3" t="s">
        <v>608</v>
      </c>
      <c r="N12" s="3" t="s">
        <v>609</v>
      </c>
      <c r="O12" s="3" t="s">
        <v>610</v>
      </c>
      <c r="P12" s="3" t="s">
        <v>611</v>
      </c>
      <c r="Q12" s="3" t="s">
        <v>612</v>
      </c>
      <c r="R12" s="3" t="s">
        <v>613</v>
      </c>
      <c r="S12" s="3" t="s">
        <v>614</v>
      </c>
      <c r="T12" s="3" t="s">
        <v>615</v>
      </c>
      <c r="U12" s="3" t="s">
        <v>616</v>
      </c>
      <c r="V12" s="3" t="s">
        <v>617</v>
      </c>
      <c r="W12" s="3" t="s">
        <v>618</v>
      </c>
      <c r="X12" s="3" t="s">
        <v>619</v>
      </c>
      <c r="Y12" s="3" t="s">
        <v>620</v>
      </c>
      <c r="Z12" s="3" t="s">
        <v>621</v>
      </c>
      <c r="AA12" s="3" t="s">
        <v>622</v>
      </c>
      <c r="AB12" s="3" t="s">
        <v>623</v>
      </c>
      <c r="AC12" s="3" t="s">
        <v>624</v>
      </c>
      <c r="AD12" s="3" t="s">
        <v>625</v>
      </c>
      <c r="AE12" s="3" t="s">
        <v>626</v>
      </c>
      <c r="AF12" s="3" t="s">
        <v>627</v>
      </c>
      <c r="AG12" s="3" t="s">
        <v>628</v>
      </c>
      <c r="AH12" s="3" t="s">
        <v>629</v>
      </c>
      <c r="AI12" s="3" t="s">
        <v>630</v>
      </c>
      <c r="AJ12" s="3" t="s">
        <v>631</v>
      </c>
      <c r="AK12" s="3" t="s">
        <v>632</v>
      </c>
      <c r="AL12" s="3" t="s">
        <v>633</v>
      </c>
      <c r="AM12" s="3" t="s">
        <v>634</v>
      </c>
      <c r="AN12" s="3" t="s">
        <v>635</v>
      </c>
      <c r="AO12" s="3" t="s">
        <v>636</v>
      </c>
      <c r="AP12" s="3" t="s">
        <v>637</v>
      </c>
      <c r="AQ12" s="3" t="s">
        <v>638</v>
      </c>
      <c r="AR12" s="3" t="s">
        <v>639</v>
      </c>
      <c r="AS12" s="3" t="s">
        <v>640</v>
      </c>
      <c r="AT12" s="3" t="s">
        <v>641</v>
      </c>
      <c r="AU12" s="3" t="s">
        <v>642</v>
      </c>
      <c r="AV12" s="3" t="s">
        <v>643</v>
      </c>
      <c r="AW12" s="3" t="s">
        <v>644</v>
      </c>
    </row>
    <row r="13" spans="1:49" s="3" customFormat="1">
      <c r="C13" s="3" t="s">
        <v>645</v>
      </c>
      <c r="D13" s="3" t="s">
        <v>646</v>
      </c>
      <c r="E13" s="3" t="s">
        <v>647</v>
      </c>
      <c r="F13" s="3" t="s">
        <v>648</v>
      </c>
      <c r="G13" s="3" t="s">
        <v>649</v>
      </c>
      <c r="H13" s="3" t="s">
        <v>650</v>
      </c>
      <c r="I13" s="3" t="s">
        <v>651</v>
      </c>
      <c r="J13" s="3" t="s">
        <v>652</v>
      </c>
      <c r="K13" s="3" t="s">
        <v>653</v>
      </c>
      <c r="L13" s="3" t="s">
        <v>654</v>
      </c>
      <c r="M13" s="3" t="s">
        <v>655</v>
      </c>
      <c r="N13" s="3" t="s">
        <v>656</v>
      </c>
      <c r="O13" s="3" t="s">
        <v>657</v>
      </c>
      <c r="P13" s="3" t="s">
        <v>658</v>
      </c>
      <c r="Q13" s="3" t="s">
        <v>659</v>
      </c>
      <c r="R13" s="3" t="s">
        <v>660</v>
      </c>
      <c r="S13" s="3" t="s">
        <v>661</v>
      </c>
      <c r="T13" s="3" t="s">
        <v>662</v>
      </c>
      <c r="U13" s="3" t="s">
        <v>663</v>
      </c>
      <c r="V13" s="3" t="s">
        <v>664</v>
      </c>
      <c r="W13" s="3" t="s">
        <v>665</v>
      </c>
      <c r="X13" s="3" t="s">
        <v>666</v>
      </c>
      <c r="Y13" s="3" t="s">
        <v>667</v>
      </c>
      <c r="Z13" s="3" t="s">
        <v>668</v>
      </c>
      <c r="AA13" s="3" t="s">
        <v>669</v>
      </c>
      <c r="AB13" s="3" t="s">
        <v>670</v>
      </c>
      <c r="AC13" s="3" t="s">
        <v>671</v>
      </c>
      <c r="AD13" s="3" t="s">
        <v>672</v>
      </c>
      <c r="AE13" s="3" t="s">
        <v>673</v>
      </c>
      <c r="AF13" s="3" t="s">
        <v>674</v>
      </c>
      <c r="AG13" s="3" t="s">
        <v>675</v>
      </c>
      <c r="AH13" s="3" t="s">
        <v>676</v>
      </c>
      <c r="AI13" s="3" t="s">
        <v>677</v>
      </c>
      <c r="AJ13" s="3" t="s">
        <v>678</v>
      </c>
      <c r="AK13" s="3" t="s">
        <v>679</v>
      </c>
      <c r="AL13" s="3" t="s">
        <v>680</v>
      </c>
      <c r="AM13" s="3" t="s">
        <v>681</v>
      </c>
      <c r="AN13" s="3" t="s">
        <v>682</v>
      </c>
      <c r="AO13" s="3" t="s">
        <v>683</v>
      </c>
      <c r="AP13" s="3" t="s">
        <v>684</v>
      </c>
      <c r="AQ13" s="3" t="s">
        <v>685</v>
      </c>
      <c r="AR13" s="3" t="s">
        <v>686</v>
      </c>
      <c r="AS13" s="3" t="s">
        <v>687</v>
      </c>
      <c r="AT13" s="3" t="s">
        <v>688</v>
      </c>
      <c r="AU13" s="3" t="s">
        <v>689</v>
      </c>
      <c r="AV13" s="3" t="s">
        <v>690</v>
      </c>
      <c r="AW13" s="3" t="s">
        <v>691</v>
      </c>
    </row>
    <row r="14" spans="1:49" s="3" customFormat="1">
      <c r="C14" s="3" t="s">
        <v>692</v>
      </c>
      <c r="D14" s="3" t="s">
        <v>693</v>
      </c>
      <c r="E14" s="3" t="s">
        <v>694</v>
      </c>
      <c r="F14" s="3" t="s">
        <v>695</v>
      </c>
      <c r="G14" s="3" t="s">
        <v>696</v>
      </c>
      <c r="H14" s="3" t="s">
        <v>697</v>
      </c>
      <c r="I14" s="3" t="s">
        <v>698</v>
      </c>
      <c r="J14" s="3" t="s">
        <v>699</v>
      </c>
      <c r="K14" s="3" t="s">
        <v>700</v>
      </c>
      <c r="L14" s="3" t="s">
        <v>701</v>
      </c>
      <c r="M14" s="3" t="s">
        <v>702</v>
      </c>
      <c r="N14" s="3" t="s">
        <v>703</v>
      </c>
      <c r="O14" s="3" t="s">
        <v>704</v>
      </c>
      <c r="P14" s="3" t="s">
        <v>705</v>
      </c>
      <c r="Q14" s="3" t="s">
        <v>706</v>
      </c>
      <c r="R14" s="3" t="s">
        <v>707</v>
      </c>
      <c r="S14" s="3" t="s">
        <v>708</v>
      </c>
      <c r="T14" s="3" t="s">
        <v>709</v>
      </c>
      <c r="U14" s="3" t="s">
        <v>710</v>
      </c>
      <c r="V14" s="3" t="s">
        <v>711</v>
      </c>
      <c r="W14" s="3" t="s">
        <v>712</v>
      </c>
      <c r="X14" s="3" t="s">
        <v>713</v>
      </c>
      <c r="Y14" s="3" t="s">
        <v>714</v>
      </c>
      <c r="Z14" s="3" t="s">
        <v>715</v>
      </c>
      <c r="AA14" s="3" t="s">
        <v>716</v>
      </c>
      <c r="AB14" s="3" t="s">
        <v>717</v>
      </c>
      <c r="AC14" s="3" t="s">
        <v>718</v>
      </c>
      <c r="AD14" s="3" t="s">
        <v>719</v>
      </c>
      <c r="AE14" s="3" t="s">
        <v>720</v>
      </c>
      <c r="AF14" s="3" t="s">
        <v>721</v>
      </c>
      <c r="AG14" s="3" t="s">
        <v>722</v>
      </c>
      <c r="AH14" s="3" t="s">
        <v>723</v>
      </c>
      <c r="AI14" s="3" t="s">
        <v>724</v>
      </c>
      <c r="AJ14" s="3" t="s">
        <v>725</v>
      </c>
      <c r="AK14" s="3" t="s">
        <v>726</v>
      </c>
      <c r="AL14" s="3" t="s">
        <v>727</v>
      </c>
      <c r="AM14" s="3" t="s">
        <v>728</v>
      </c>
      <c r="AN14" s="3" t="s">
        <v>729</v>
      </c>
      <c r="AO14" s="3" t="s">
        <v>730</v>
      </c>
      <c r="AP14" s="3" t="s">
        <v>731</v>
      </c>
      <c r="AQ14" s="3" t="s">
        <v>732</v>
      </c>
      <c r="AR14" s="3" t="s">
        <v>733</v>
      </c>
      <c r="AS14" s="3" t="s">
        <v>734</v>
      </c>
      <c r="AT14" s="3" t="s">
        <v>735</v>
      </c>
      <c r="AU14" s="3" t="s">
        <v>736</v>
      </c>
      <c r="AV14" s="3" t="s">
        <v>737</v>
      </c>
      <c r="AW14" s="3" t="s">
        <v>738</v>
      </c>
    </row>
    <row r="15" spans="1:49" s="3" customFormat="1">
      <c r="C15" s="3" t="s">
        <v>739</v>
      </c>
      <c r="D15" s="3" t="s">
        <v>740</v>
      </c>
      <c r="E15" s="3" t="s">
        <v>741</v>
      </c>
      <c r="F15" s="3" t="s">
        <v>742</v>
      </c>
      <c r="G15" s="3" t="s">
        <v>743</v>
      </c>
      <c r="H15" s="3" t="s">
        <v>744</v>
      </c>
      <c r="I15" s="3" t="s">
        <v>745</v>
      </c>
      <c r="J15" s="3" t="s">
        <v>746</v>
      </c>
      <c r="K15" s="3" t="s">
        <v>747</v>
      </c>
      <c r="L15" s="3" t="s">
        <v>748</v>
      </c>
      <c r="M15" s="3" t="s">
        <v>749</v>
      </c>
      <c r="N15" s="3" t="s">
        <v>750</v>
      </c>
      <c r="O15" s="3" t="s">
        <v>751</v>
      </c>
      <c r="P15" s="3" t="s">
        <v>752</v>
      </c>
      <c r="Q15" s="3" t="s">
        <v>753</v>
      </c>
      <c r="R15" s="3" t="s">
        <v>754</v>
      </c>
      <c r="S15" s="3" t="s">
        <v>755</v>
      </c>
      <c r="T15" s="3" t="s">
        <v>756</v>
      </c>
      <c r="U15" s="3" t="s">
        <v>757</v>
      </c>
      <c r="V15" s="3" t="s">
        <v>758</v>
      </c>
      <c r="W15" s="3" t="s">
        <v>759</v>
      </c>
      <c r="X15" s="3" t="s">
        <v>760</v>
      </c>
      <c r="Y15" s="3" t="s">
        <v>761</v>
      </c>
      <c r="Z15" s="3" t="s">
        <v>762</v>
      </c>
      <c r="AA15" s="3" t="s">
        <v>763</v>
      </c>
      <c r="AB15" s="3" t="s">
        <v>764</v>
      </c>
      <c r="AC15" s="3" t="s">
        <v>765</v>
      </c>
      <c r="AD15" s="3" t="s">
        <v>766</v>
      </c>
      <c r="AE15" s="3" t="s">
        <v>767</v>
      </c>
      <c r="AF15" s="3" t="s">
        <v>768</v>
      </c>
      <c r="AG15" s="3" t="s">
        <v>769</v>
      </c>
      <c r="AH15" s="3" t="s">
        <v>770</v>
      </c>
      <c r="AI15" s="3" t="s">
        <v>771</v>
      </c>
      <c r="AJ15" s="3" t="s">
        <v>772</v>
      </c>
      <c r="AK15" s="3" t="s">
        <v>773</v>
      </c>
      <c r="AL15" s="3" t="s">
        <v>774</v>
      </c>
      <c r="AM15" s="3" t="s">
        <v>775</v>
      </c>
      <c r="AN15" s="3" t="s">
        <v>776</v>
      </c>
      <c r="AO15" s="3" t="s">
        <v>777</v>
      </c>
      <c r="AP15" s="3" t="s">
        <v>778</v>
      </c>
      <c r="AQ15" s="3" t="s">
        <v>779</v>
      </c>
      <c r="AR15" s="3" t="s">
        <v>780</v>
      </c>
      <c r="AS15" s="3" t="s">
        <v>781</v>
      </c>
      <c r="AT15" s="3" t="s">
        <v>782</v>
      </c>
      <c r="AU15" s="3" t="s">
        <v>783</v>
      </c>
      <c r="AV15" s="3" t="s">
        <v>784</v>
      </c>
      <c r="AW15" s="3" t="s">
        <v>785</v>
      </c>
    </row>
    <row r="16" spans="1:49" s="3" customFormat="1">
      <c r="C16" s="3" t="s">
        <v>786</v>
      </c>
      <c r="D16" s="3" t="s">
        <v>787</v>
      </c>
      <c r="E16" s="3" t="s">
        <v>788</v>
      </c>
      <c r="F16" s="3" t="s">
        <v>789</v>
      </c>
      <c r="G16" s="3" t="s">
        <v>790</v>
      </c>
      <c r="H16" s="3" t="s">
        <v>791</v>
      </c>
      <c r="I16" s="3" t="s">
        <v>792</v>
      </c>
      <c r="J16" s="3" t="s">
        <v>793</v>
      </c>
      <c r="K16" s="3" t="s">
        <v>794</v>
      </c>
      <c r="L16" s="3" t="s">
        <v>795</v>
      </c>
      <c r="M16" s="3" t="s">
        <v>796</v>
      </c>
      <c r="N16" s="3" t="s">
        <v>797</v>
      </c>
      <c r="O16" s="3" t="s">
        <v>798</v>
      </c>
      <c r="P16" s="3" t="s">
        <v>799</v>
      </c>
      <c r="Q16" s="3" t="s">
        <v>800</v>
      </c>
      <c r="R16" s="3" t="s">
        <v>801</v>
      </c>
      <c r="S16" s="3" t="s">
        <v>802</v>
      </c>
      <c r="T16" s="3" t="s">
        <v>803</v>
      </c>
      <c r="U16" s="3" t="s">
        <v>804</v>
      </c>
      <c r="V16" s="3" t="s">
        <v>805</v>
      </c>
      <c r="W16" s="3" t="s">
        <v>806</v>
      </c>
      <c r="X16" s="3" t="s">
        <v>807</v>
      </c>
      <c r="Y16" s="3" t="s">
        <v>808</v>
      </c>
      <c r="Z16" s="3" t="s">
        <v>809</v>
      </c>
      <c r="AA16" s="3" t="s">
        <v>810</v>
      </c>
      <c r="AB16" s="3" t="s">
        <v>811</v>
      </c>
      <c r="AC16" s="3" t="s">
        <v>812</v>
      </c>
      <c r="AD16" s="3" t="s">
        <v>813</v>
      </c>
      <c r="AE16" s="3" t="s">
        <v>814</v>
      </c>
      <c r="AF16" s="3" t="s">
        <v>815</v>
      </c>
      <c r="AG16" s="3" t="s">
        <v>816</v>
      </c>
      <c r="AH16" s="3" t="s">
        <v>817</v>
      </c>
      <c r="AI16" s="3" t="s">
        <v>818</v>
      </c>
      <c r="AJ16" s="3" t="s">
        <v>819</v>
      </c>
      <c r="AK16" s="3" t="s">
        <v>820</v>
      </c>
      <c r="AL16" s="3" t="s">
        <v>821</v>
      </c>
      <c r="AM16" s="3" t="s">
        <v>822</v>
      </c>
      <c r="AN16" s="3" t="s">
        <v>823</v>
      </c>
      <c r="AO16" s="3" t="s">
        <v>824</v>
      </c>
      <c r="AP16" s="3" t="s">
        <v>825</v>
      </c>
      <c r="AQ16" s="3" t="s">
        <v>826</v>
      </c>
      <c r="AR16" s="3" t="s">
        <v>827</v>
      </c>
      <c r="AS16" s="3" t="s">
        <v>828</v>
      </c>
      <c r="AT16" s="3" t="s">
        <v>829</v>
      </c>
      <c r="AU16" s="3" t="s">
        <v>830</v>
      </c>
      <c r="AV16" s="3" t="s">
        <v>831</v>
      </c>
      <c r="AW16" s="3" t="s">
        <v>832</v>
      </c>
    </row>
    <row r="17" spans="3:49" s="3" customFormat="1">
      <c r="C17" s="3" t="s">
        <v>833</v>
      </c>
      <c r="D17" s="3" t="s">
        <v>834</v>
      </c>
      <c r="E17" s="3" t="s">
        <v>835</v>
      </c>
      <c r="F17" s="3" t="s">
        <v>836</v>
      </c>
      <c r="G17" s="3" t="s">
        <v>837</v>
      </c>
      <c r="H17" s="3" t="s">
        <v>838</v>
      </c>
      <c r="I17" s="3" t="s">
        <v>839</v>
      </c>
      <c r="J17" s="3" t="s">
        <v>840</v>
      </c>
      <c r="K17" s="3" t="s">
        <v>841</v>
      </c>
      <c r="L17" s="3" t="s">
        <v>842</v>
      </c>
      <c r="M17" s="3" t="s">
        <v>843</v>
      </c>
      <c r="N17" s="3" t="s">
        <v>844</v>
      </c>
      <c r="O17" s="3" t="s">
        <v>845</v>
      </c>
      <c r="P17" s="3" t="s">
        <v>846</v>
      </c>
      <c r="Q17" s="3" t="s">
        <v>847</v>
      </c>
      <c r="R17" s="3" t="s">
        <v>848</v>
      </c>
      <c r="S17" s="3" t="s">
        <v>849</v>
      </c>
      <c r="T17" s="3" t="s">
        <v>850</v>
      </c>
      <c r="U17" s="3" t="s">
        <v>851</v>
      </c>
      <c r="V17" s="3" t="s">
        <v>852</v>
      </c>
      <c r="W17" s="3" t="s">
        <v>853</v>
      </c>
      <c r="X17" s="3" t="s">
        <v>854</v>
      </c>
      <c r="Y17" s="3" t="s">
        <v>855</v>
      </c>
      <c r="Z17" s="3" t="s">
        <v>856</v>
      </c>
      <c r="AA17" s="3" t="s">
        <v>857</v>
      </c>
      <c r="AB17" s="3" t="s">
        <v>858</v>
      </c>
      <c r="AC17" s="3" t="s">
        <v>859</v>
      </c>
      <c r="AD17" s="3" t="s">
        <v>860</v>
      </c>
      <c r="AE17" s="3" t="s">
        <v>861</v>
      </c>
      <c r="AF17" s="3" t="s">
        <v>862</v>
      </c>
      <c r="AG17" s="3" t="s">
        <v>863</v>
      </c>
      <c r="AH17" s="3" t="s">
        <v>864</v>
      </c>
      <c r="AI17" s="3" t="s">
        <v>865</v>
      </c>
      <c r="AJ17" s="3" t="s">
        <v>866</v>
      </c>
      <c r="AK17" s="3" t="s">
        <v>867</v>
      </c>
      <c r="AL17" s="3" t="s">
        <v>868</v>
      </c>
      <c r="AM17" s="3" t="s">
        <v>869</v>
      </c>
      <c r="AN17" s="3" t="s">
        <v>870</v>
      </c>
      <c r="AO17" s="3" t="s">
        <v>871</v>
      </c>
      <c r="AP17" s="3" t="s">
        <v>872</v>
      </c>
      <c r="AQ17" s="3" t="s">
        <v>873</v>
      </c>
      <c r="AR17" s="3" t="s">
        <v>874</v>
      </c>
      <c r="AS17" s="3" t="s">
        <v>875</v>
      </c>
      <c r="AT17" s="3" t="s">
        <v>876</v>
      </c>
      <c r="AU17" s="3" t="s">
        <v>877</v>
      </c>
      <c r="AV17" s="3" t="s">
        <v>878</v>
      </c>
      <c r="AW17" s="3" t="s">
        <v>879</v>
      </c>
    </row>
    <row r="18" spans="3:49" s="3" customFormat="1">
      <c r="C18" s="3" t="s">
        <v>880</v>
      </c>
      <c r="D18" s="3" t="s">
        <v>881</v>
      </c>
      <c r="E18" s="3" t="s">
        <v>882</v>
      </c>
      <c r="F18" s="3" t="s">
        <v>883</v>
      </c>
      <c r="G18" s="3" t="s">
        <v>884</v>
      </c>
      <c r="H18" s="3" t="s">
        <v>885</v>
      </c>
      <c r="I18" s="3" t="s">
        <v>886</v>
      </c>
      <c r="J18" s="3" t="s">
        <v>887</v>
      </c>
      <c r="K18" s="3" t="s">
        <v>888</v>
      </c>
      <c r="L18" s="3" t="s">
        <v>889</v>
      </c>
      <c r="M18" s="3" t="s">
        <v>890</v>
      </c>
      <c r="N18" s="3" t="s">
        <v>891</v>
      </c>
      <c r="O18" s="3" t="s">
        <v>892</v>
      </c>
      <c r="P18" s="3" t="s">
        <v>893</v>
      </c>
      <c r="Q18" s="3" t="s">
        <v>894</v>
      </c>
      <c r="R18" s="3" t="s">
        <v>895</v>
      </c>
      <c r="S18" s="3" t="s">
        <v>896</v>
      </c>
      <c r="T18" s="3" t="s">
        <v>897</v>
      </c>
      <c r="U18" s="3" t="s">
        <v>898</v>
      </c>
      <c r="V18" s="3" t="s">
        <v>899</v>
      </c>
      <c r="W18" s="3" t="s">
        <v>900</v>
      </c>
      <c r="X18" s="3" t="s">
        <v>901</v>
      </c>
      <c r="Y18" s="3" t="s">
        <v>902</v>
      </c>
      <c r="Z18" s="3" t="s">
        <v>903</v>
      </c>
      <c r="AA18" s="3" t="s">
        <v>904</v>
      </c>
      <c r="AB18" s="3" t="s">
        <v>905</v>
      </c>
      <c r="AC18" s="3" t="s">
        <v>906</v>
      </c>
      <c r="AD18" s="3" t="s">
        <v>907</v>
      </c>
      <c r="AE18" s="3" t="s">
        <v>908</v>
      </c>
      <c r="AF18" s="3" t="s">
        <v>909</v>
      </c>
      <c r="AG18" s="3" t="s">
        <v>910</v>
      </c>
      <c r="AH18" s="3" t="s">
        <v>911</v>
      </c>
      <c r="AI18" s="3" t="s">
        <v>912</v>
      </c>
      <c r="AJ18" s="3" t="s">
        <v>913</v>
      </c>
      <c r="AK18" s="3" t="s">
        <v>914</v>
      </c>
      <c r="AL18" s="3" t="s">
        <v>915</v>
      </c>
      <c r="AM18" s="3" t="s">
        <v>916</v>
      </c>
      <c r="AN18" s="3" t="s">
        <v>917</v>
      </c>
      <c r="AO18" s="3" t="s">
        <v>918</v>
      </c>
      <c r="AP18" s="3" t="s">
        <v>919</v>
      </c>
      <c r="AQ18" s="3" t="s">
        <v>920</v>
      </c>
      <c r="AR18" s="3" t="s">
        <v>921</v>
      </c>
      <c r="AS18" s="3" t="s">
        <v>922</v>
      </c>
      <c r="AT18" s="3" t="s">
        <v>923</v>
      </c>
      <c r="AU18" s="3" t="s">
        <v>924</v>
      </c>
      <c r="AV18" s="3" t="s">
        <v>925</v>
      </c>
      <c r="AW18" s="3" t="s">
        <v>926</v>
      </c>
    </row>
    <row r="19" spans="3:49" s="3" customFormat="1">
      <c r="C19" s="3" t="s">
        <v>927</v>
      </c>
      <c r="D19" s="3" t="s">
        <v>928</v>
      </c>
      <c r="E19" s="3" t="s">
        <v>929</v>
      </c>
      <c r="F19" s="3" t="s">
        <v>930</v>
      </c>
      <c r="G19" s="3" t="s">
        <v>931</v>
      </c>
      <c r="H19" s="3" t="s">
        <v>932</v>
      </c>
      <c r="I19" s="3" t="s">
        <v>933</v>
      </c>
      <c r="J19" s="3" t="s">
        <v>934</v>
      </c>
      <c r="K19" s="3" t="s">
        <v>935</v>
      </c>
      <c r="L19" s="3" t="s">
        <v>936</v>
      </c>
      <c r="M19" s="3" t="s">
        <v>937</v>
      </c>
      <c r="N19" s="3" t="s">
        <v>938</v>
      </c>
      <c r="O19" s="3" t="s">
        <v>939</v>
      </c>
      <c r="P19" s="3" t="s">
        <v>940</v>
      </c>
      <c r="Q19" s="3" t="s">
        <v>941</v>
      </c>
      <c r="S19" s="3" t="s">
        <v>942</v>
      </c>
      <c r="T19" s="3" t="s">
        <v>943</v>
      </c>
      <c r="U19" s="3" t="s">
        <v>944</v>
      </c>
      <c r="V19" s="3" t="s">
        <v>945</v>
      </c>
      <c r="W19" s="3" t="s">
        <v>946</v>
      </c>
      <c r="X19" s="3" t="s">
        <v>947</v>
      </c>
      <c r="Y19" s="3" t="s">
        <v>948</v>
      </c>
      <c r="Z19" s="3" t="s">
        <v>949</v>
      </c>
      <c r="AA19" s="3" t="s">
        <v>950</v>
      </c>
      <c r="AB19" s="3" t="s">
        <v>951</v>
      </c>
      <c r="AC19" s="3" t="s">
        <v>952</v>
      </c>
      <c r="AD19" s="3" t="s">
        <v>953</v>
      </c>
      <c r="AE19" s="3" t="s">
        <v>954</v>
      </c>
      <c r="AF19" s="3" t="s">
        <v>955</v>
      </c>
      <c r="AG19" s="3" t="s">
        <v>956</v>
      </c>
      <c r="AH19" s="3" t="s">
        <v>957</v>
      </c>
      <c r="AI19" s="3" t="s">
        <v>958</v>
      </c>
      <c r="AJ19" s="3" t="s">
        <v>959</v>
      </c>
      <c r="AK19" s="3" t="s">
        <v>960</v>
      </c>
      <c r="AL19" s="3" t="s">
        <v>961</v>
      </c>
      <c r="AM19" s="3" t="s">
        <v>962</v>
      </c>
      <c r="AN19" s="3" t="s">
        <v>963</v>
      </c>
      <c r="AO19" s="3" t="s">
        <v>964</v>
      </c>
      <c r="AP19" s="3" t="s">
        <v>965</v>
      </c>
      <c r="AQ19" s="3" t="s">
        <v>966</v>
      </c>
      <c r="AR19" s="3" t="s">
        <v>967</v>
      </c>
      <c r="AS19" s="3" t="s">
        <v>968</v>
      </c>
      <c r="AT19" s="3" t="s">
        <v>969</v>
      </c>
      <c r="AU19" s="3" t="s">
        <v>970</v>
      </c>
      <c r="AV19" s="3" t="s">
        <v>971</v>
      </c>
      <c r="AW19" s="3" t="s">
        <v>972</v>
      </c>
    </row>
    <row r="20" spans="3:49" s="3" customFormat="1">
      <c r="C20" s="3" t="s">
        <v>973</v>
      </c>
      <c r="D20" s="3" t="s">
        <v>974</v>
      </c>
      <c r="E20" s="3" t="s">
        <v>975</v>
      </c>
      <c r="F20" s="3" t="s">
        <v>976</v>
      </c>
      <c r="G20" s="3" t="s">
        <v>977</v>
      </c>
      <c r="H20" s="3" t="s">
        <v>978</v>
      </c>
      <c r="I20" s="3" t="s">
        <v>979</v>
      </c>
      <c r="J20" s="3" t="s">
        <v>980</v>
      </c>
      <c r="K20" s="3" t="s">
        <v>981</v>
      </c>
      <c r="L20" s="3" t="s">
        <v>982</v>
      </c>
      <c r="M20" s="3" t="s">
        <v>983</v>
      </c>
      <c r="N20" s="3" t="s">
        <v>984</v>
      </c>
      <c r="O20" s="3" t="s">
        <v>985</v>
      </c>
      <c r="P20" s="3" t="s">
        <v>986</v>
      </c>
      <c r="Q20" s="3" t="s">
        <v>987</v>
      </c>
      <c r="S20" s="3" t="s">
        <v>988</v>
      </c>
      <c r="T20" s="3" t="s">
        <v>989</v>
      </c>
      <c r="U20" s="3" t="s">
        <v>910</v>
      </c>
      <c r="V20" s="3" t="s">
        <v>990</v>
      </c>
      <c r="W20" s="3" t="s">
        <v>991</v>
      </c>
      <c r="X20" s="3" t="s">
        <v>992</v>
      </c>
      <c r="Y20" s="3" t="s">
        <v>993</v>
      </c>
      <c r="Z20" s="3" t="s">
        <v>994</v>
      </c>
      <c r="AA20" s="3" t="s">
        <v>995</v>
      </c>
      <c r="AB20" s="3" t="s">
        <v>996</v>
      </c>
      <c r="AC20" s="3" t="s">
        <v>997</v>
      </c>
      <c r="AD20" s="3" t="s">
        <v>998</v>
      </c>
      <c r="AE20" s="3" t="s">
        <v>999</v>
      </c>
      <c r="AF20" s="3" t="s">
        <v>850</v>
      </c>
      <c r="AG20" s="3" t="s">
        <v>1000</v>
      </c>
      <c r="AH20" s="3" t="s">
        <v>1001</v>
      </c>
      <c r="AI20" s="3" t="s">
        <v>1002</v>
      </c>
      <c r="AJ20" s="3" t="s">
        <v>1003</v>
      </c>
      <c r="AK20" s="3" t="s">
        <v>1004</v>
      </c>
      <c r="AL20" s="3" t="s">
        <v>1005</v>
      </c>
      <c r="AM20" s="3" t="s">
        <v>1006</v>
      </c>
      <c r="AN20" s="3" t="s">
        <v>1007</v>
      </c>
      <c r="AO20" s="3" t="s">
        <v>1008</v>
      </c>
      <c r="AP20" s="3" t="s">
        <v>1009</v>
      </c>
      <c r="AQ20" s="3" t="s">
        <v>1010</v>
      </c>
      <c r="AR20" s="3" t="s">
        <v>1011</v>
      </c>
      <c r="AS20" s="3" t="s">
        <v>1012</v>
      </c>
      <c r="AT20" s="3" t="s">
        <v>1013</v>
      </c>
      <c r="AU20" s="3" t="s">
        <v>1014</v>
      </c>
      <c r="AV20" s="3" t="s">
        <v>1015</v>
      </c>
      <c r="AW20" s="3" t="s">
        <v>1016</v>
      </c>
    </row>
    <row r="21" spans="3:49" s="3" customFormat="1">
      <c r="C21" s="3" t="s">
        <v>1017</v>
      </c>
      <c r="D21" s="3" t="s">
        <v>1018</v>
      </c>
      <c r="E21" s="3" t="s">
        <v>1019</v>
      </c>
      <c r="F21" s="3" t="s">
        <v>1020</v>
      </c>
      <c r="G21" s="3" t="s">
        <v>1021</v>
      </c>
      <c r="H21" s="3" t="s">
        <v>895</v>
      </c>
      <c r="I21" s="3" t="s">
        <v>1022</v>
      </c>
      <c r="J21" s="3" t="s">
        <v>1023</v>
      </c>
      <c r="K21" s="3" t="s">
        <v>1024</v>
      </c>
      <c r="L21" s="3" t="s">
        <v>1025</v>
      </c>
      <c r="M21" s="3" t="s">
        <v>1026</v>
      </c>
      <c r="N21" s="3" t="s">
        <v>1027</v>
      </c>
      <c r="O21" s="3" t="s">
        <v>1028</v>
      </c>
      <c r="P21" s="3" t="s">
        <v>1029</v>
      </c>
      <c r="Q21" s="3" t="s">
        <v>1030</v>
      </c>
      <c r="S21" s="3" t="s">
        <v>1031</v>
      </c>
      <c r="U21" s="3" t="s">
        <v>1032</v>
      </c>
      <c r="V21" s="3" t="s">
        <v>1033</v>
      </c>
      <c r="W21" s="3" t="s">
        <v>1034</v>
      </c>
      <c r="X21" s="3" t="s">
        <v>1035</v>
      </c>
      <c r="Y21" s="3" t="s">
        <v>1036</v>
      </c>
      <c r="Z21" s="3" t="s">
        <v>895</v>
      </c>
      <c r="AA21" s="3" t="s">
        <v>1037</v>
      </c>
      <c r="AB21" s="3" t="s">
        <v>1038</v>
      </c>
      <c r="AC21" s="3" t="s">
        <v>1039</v>
      </c>
      <c r="AD21" s="3" t="s">
        <v>1040</v>
      </c>
      <c r="AE21" s="3" t="s">
        <v>1041</v>
      </c>
      <c r="AF21" s="3" t="s">
        <v>1042</v>
      </c>
      <c r="AG21" s="3" t="s">
        <v>857</v>
      </c>
      <c r="AH21" s="3" t="s">
        <v>1043</v>
      </c>
      <c r="AI21" s="3" t="s">
        <v>1044</v>
      </c>
      <c r="AJ21" s="3" t="s">
        <v>1045</v>
      </c>
      <c r="AK21" s="3" t="s">
        <v>1046</v>
      </c>
      <c r="AL21" s="3" t="s">
        <v>1047</v>
      </c>
      <c r="AN21" s="3" t="s">
        <v>1048</v>
      </c>
      <c r="AO21" s="3" t="s">
        <v>1049</v>
      </c>
      <c r="AP21" s="3" t="s">
        <v>1050</v>
      </c>
      <c r="AQ21" s="3" t="s">
        <v>1051</v>
      </c>
      <c r="AR21" s="3" t="s">
        <v>1052</v>
      </c>
      <c r="AS21" s="3" t="s">
        <v>1053</v>
      </c>
      <c r="AT21" s="3" t="s">
        <v>1054</v>
      </c>
      <c r="AU21" s="3" t="s">
        <v>1055</v>
      </c>
      <c r="AV21" s="3" t="s">
        <v>1056</v>
      </c>
      <c r="AW21" s="3" t="s">
        <v>1057</v>
      </c>
    </row>
    <row r="22" spans="3:49" s="3" customFormat="1">
      <c r="C22" s="3" t="s">
        <v>1058</v>
      </c>
      <c r="D22" s="3" t="s">
        <v>1059</v>
      </c>
      <c r="E22" s="3" t="s">
        <v>1060</v>
      </c>
      <c r="F22" s="3" t="s">
        <v>1061</v>
      </c>
      <c r="G22" s="3" t="s">
        <v>1062</v>
      </c>
      <c r="H22" s="3" t="s">
        <v>1063</v>
      </c>
      <c r="I22" s="3" t="s">
        <v>1064</v>
      </c>
      <c r="J22" s="3" t="s">
        <v>1065</v>
      </c>
      <c r="K22" s="3" t="s">
        <v>1066</v>
      </c>
      <c r="L22" s="3" t="s">
        <v>1067</v>
      </c>
      <c r="M22" s="3" t="s">
        <v>1068</v>
      </c>
      <c r="N22" s="3" t="s">
        <v>1069</v>
      </c>
      <c r="O22" s="3" t="s">
        <v>1070</v>
      </c>
      <c r="P22" s="3" t="s">
        <v>1071</v>
      </c>
      <c r="Q22" s="3" t="s">
        <v>1072</v>
      </c>
      <c r="S22" s="3" t="s">
        <v>1073</v>
      </c>
      <c r="U22" s="3" t="s">
        <v>1074</v>
      </c>
      <c r="V22" s="3" t="s">
        <v>1075</v>
      </c>
      <c r="W22" s="3" t="s">
        <v>1076</v>
      </c>
      <c r="X22" s="3" t="s">
        <v>1077</v>
      </c>
      <c r="Y22" s="3" t="s">
        <v>1078</v>
      </c>
      <c r="Z22" s="3" t="s">
        <v>1079</v>
      </c>
      <c r="AA22" s="3" t="s">
        <v>1080</v>
      </c>
      <c r="AB22" s="3" t="s">
        <v>1081</v>
      </c>
      <c r="AC22" s="3" t="s">
        <v>1082</v>
      </c>
      <c r="AD22" s="3" t="s">
        <v>1083</v>
      </c>
      <c r="AE22" s="3" t="s">
        <v>1084</v>
      </c>
      <c r="AF22" s="3" t="s">
        <v>1085</v>
      </c>
      <c r="AG22" s="3" t="s">
        <v>1086</v>
      </c>
      <c r="AH22" s="3" t="s">
        <v>1087</v>
      </c>
      <c r="AI22" s="3" t="s">
        <v>1088</v>
      </c>
      <c r="AJ22" s="3" t="s">
        <v>1089</v>
      </c>
      <c r="AK22" s="3" t="s">
        <v>1090</v>
      </c>
      <c r="AL22" s="3" t="s">
        <v>1091</v>
      </c>
      <c r="AN22" s="3" t="s">
        <v>1092</v>
      </c>
      <c r="AO22" s="3" t="s">
        <v>1093</v>
      </c>
      <c r="AP22" s="3" t="s">
        <v>1094</v>
      </c>
      <c r="AQ22" s="3" t="s">
        <v>1095</v>
      </c>
      <c r="AR22" s="3" t="s">
        <v>1096</v>
      </c>
      <c r="AS22" s="3" t="s">
        <v>1097</v>
      </c>
      <c r="AU22" s="3" t="s">
        <v>1098</v>
      </c>
      <c r="AV22" s="3" t="s">
        <v>1099</v>
      </c>
      <c r="AW22" s="3" t="s">
        <v>1100</v>
      </c>
    </row>
    <row r="23" spans="3:49" s="3" customFormat="1">
      <c r="C23" s="3" t="s">
        <v>1101</v>
      </c>
      <c r="D23" s="3" t="s">
        <v>1102</v>
      </c>
      <c r="E23" s="3" t="s">
        <v>1103</v>
      </c>
      <c r="F23" s="3" t="s">
        <v>1104</v>
      </c>
      <c r="G23" s="3" t="s">
        <v>1105</v>
      </c>
      <c r="H23" s="3" t="s">
        <v>1106</v>
      </c>
      <c r="I23" s="3" t="s">
        <v>1107</v>
      </c>
      <c r="J23" s="3" t="s">
        <v>1108</v>
      </c>
      <c r="K23" s="3" t="s">
        <v>1109</v>
      </c>
      <c r="L23" s="3" t="s">
        <v>1110</v>
      </c>
      <c r="M23" s="3" t="s">
        <v>1111</v>
      </c>
      <c r="N23" s="3" t="s">
        <v>1112</v>
      </c>
      <c r="O23" s="3" t="s">
        <v>1113</v>
      </c>
      <c r="P23" s="3" t="s">
        <v>1114</v>
      </c>
      <c r="Q23" s="3" t="s">
        <v>1115</v>
      </c>
      <c r="U23" s="3" t="s">
        <v>1116</v>
      </c>
      <c r="V23" s="3" t="s">
        <v>1117</v>
      </c>
      <c r="W23" s="3" t="s">
        <v>1118</v>
      </c>
      <c r="X23" s="3" t="s">
        <v>1119</v>
      </c>
      <c r="Y23" s="3" t="s">
        <v>1120</v>
      </c>
      <c r="Z23" s="3" t="s">
        <v>1121</v>
      </c>
      <c r="AB23" s="3" t="s">
        <v>1122</v>
      </c>
      <c r="AC23" s="3" t="s">
        <v>1123</v>
      </c>
      <c r="AD23" s="3" t="s">
        <v>1124</v>
      </c>
      <c r="AE23" s="3" t="s">
        <v>1125</v>
      </c>
      <c r="AF23" s="3" t="s">
        <v>1126</v>
      </c>
      <c r="AI23" s="3" t="s">
        <v>1127</v>
      </c>
      <c r="AJ23" s="3" t="s">
        <v>1128</v>
      </c>
      <c r="AL23" s="3" t="s">
        <v>1129</v>
      </c>
      <c r="AN23" s="3" t="s">
        <v>1130</v>
      </c>
      <c r="AO23" s="3" t="s">
        <v>1131</v>
      </c>
      <c r="AP23" s="3" t="s">
        <v>1132</v>
      </c>
      <c r="AQ23" s="3" t="s">
        <v>1133</v>
      </c>
      <c r="AR23" s="3" t="s">
        <v>1134</v>
      </c>
      <c r="AS23" s="3" t="s">
        <v>1135</v>
      </c>
      <c r="AU23" s="3" t="s">
        <v>1136</v>
      </c>
      <c r="AV23" s="3" t="s">
        <v>1137</v>
      </c>
      <c r="AW23" s="3" t="s">
        <v>1138</v>
      </c>
    </row>
    <row r="24" spans="3:49" s="3" customFormat="1">
      <c r="C24" s="3" t="s">
        <v>1139</v>
      </c>
      <c r="D24" s="3" t="s">
        <v>1140</v>
      </c>
      <c r="E24" s="3" t="s">
        <v>2855</v>
      </c>
      <c r="F24" s="3" t="s">
        <v>1141</v>
      </c>
      <c r="G24" s="3" t="s">
        <v>1142</v>
      </c>
      <c r="H24" s="3" t="s">
        <v>1143</v>
      </c>
      <c r="I24" s="3" t="s">
        <v>1144</v>
      </c>
      <c r="J24" s="3" t="s">
        <v>1145</v>
      </c>
      <c r="K24" s="3" t="s">
        <v>1146</v>
      </c>
      <c r="L24" s="3" t="s">
        <v>1147</v>
      </c>
      <c r="M24" s="3" t="s">
        <v>1148</v>
      </c>
      <c r="N24" s="3" t="s">
        <v>1149</v>
      </c>
      <c r="O24" s="3" t="s">
        <v>1150</v>
      </c>
      <c r="P24" s="3" t="s">
        <v>1151</v>
      </c>
      <c r="Q24" s="3" t="s">
        <v>1152</v>
      </c>
      <c r="U24" s="3" t="s">
        <v>1153</v>
      </c>
      <c r="V24" s="3" t="s">
        <v>1154</v>
      </c>
      <c r="W24" s="3" t="s">
        <v>1155</v>
      </c>
      <c r="X24" s="3" t="s">
        <v>1156</v>
      </c>
      <c r="Y24" s="3" t="s">
        <v>1157</v>
      </c>
      <c r="Z24" s="3" t="s">
        <v>1158</v>
      </c>
      <c r="AB24" s="3" t="s">
        <v>1159</v>
      </c>
      <c r="AC24" s="3" t="s">
        <v>1160</v>
      </c>
      <c r="AD24" s="149" t="s">
        <v>2899</v>
      </c>
      <c r="AE24" s="3" t="s">
        <v>1161</v>
      </c>
      <c r="AF24" s="3" t="s">
        <v>1162</v>
      </c>
      <c r="AI24" s="3" t="s">
        <v>1163</v>
      </c>
      <c r="AJ24" s="3" t="s">
        <v>1164</v>
      </c>
      <c r="AL24" s="3" t="s">
        <v>1165</v>
      </c>
      <c r="AO24" s="3" t="s">
        <v>1166</v>
      </c>
      <c r="AP24" s="3" t="s">
        <v>1167</v>
      </c>
      <c r="AR24" s="3" t="s">
        <v>1168</v>
      </c>
      <c r="AS24" s="3" t="s">
        <v>1169</v>
      </c>
      <c r="AU24" s="3" t="s">
        <v>1170</v>
      </c>
      <c r="AV24" s="3" t="s">
        <v>1171</v>
      </c>
      <c r="AW24" s="3" t="s">
        <v>1172</v>
      </c>
    </row>
    <row r="25" spans="3:49" s="3" customFormat="1">
      <c r="C25" s="3" t="s">
        <v>1173</v>
      </c>
      <c r="D25" s="3" t="s">
        <v>1174</v>
      </c>
      <c r="E25" s="3" t="s">
        <v>1175</v>
      </c>
      <c r="F25" s="3" t="s">
        <v>1176</v>
      </c>
      <c r="G25" s="3" t="s">
        <v>1177</v>
      </c>
      <c r="H25" s="3" t="s">
        <v>1178</v>
      </c>
      <c r="I25" s="3" t="s">
        <v>1179</v>
      </c>
      <c r="J25" s="3" t="s">
        <v>1180</v>
      </c>
      <c r="K25" s="3" t="s">
        <v>1181</v>
      </c>
      <c r="L25" s="3" t="s">
        <v>1182</v>
      </c>
      <c r="M25" s="3" t="s">
        <v>1183</v>
      </c>
      <c r="N25" s="3" t="s">
        <v>2854</v>
      </c>
      <c r="O25" s="3" t="s">
        <v>1184</v>
      </c>
      <c r="P25" s="3" t="s">
        <v>1185</v>
      </c>
      <c r="Q25" s="3" t="s">
        <v>1186</v>
      </c>
      <c r="U25" s="3" t="s">
        <v>1187</v>
      </c>
      <c r="V25" s="3" t="s">
        <v>1025</v>
      </c>
      <c r="W25" s="3" t="s">
        <v>1188</v>
      </c>
      <c r="X25" s="3" t="s">
        <v>1189</v>
      </c>
      <c r="Y25" s="3" t="s">
        <v>1190</v>
      </c>
      <c r="Z25" s="3" t="s">
        <v>1191</v>
      </c>
      <c r="AB25" s="3" t="s">
        <v>1192</v>
      </c>
      <c r="AC25" s="3" t="s">
        <v>1193</v>
      </c>
      <c r="AD25" s="3" t="s">
        <v>1194</v>
      </c>
      <c r="AE25" s="3" t="s">
        <v>1195</v>
      </c>
      <c r="AF25" s="3" t="s">
        <v>1196</v>
      </c>
      <c r="AI25" s="3" t="s">
        <v>1197</v>
      </c>
      <c r="AJ25" s="3" t="s">
        <v>1198</v>
      </c>
      <c r="AL25" s="3" t="s">
        <v>1199</v>
      </c>
      <c r="AO25" s="3" t="s">
        <v>1200</v>
      </c>
      <c r="AP25" s="3" t="s">
        <v>1201</v>
      </c>
      <c r="AS25" s="3" t="s">
        <v>1202</v>
      </c>
      <c r="AU25" s="3" t="s">
        <v>1203</v>
      </c>
      <c r="AV25" s="3" t="s">
        <v>1204</v>
      </c>
      <c r="AW25" s="3" t="s">
        <v>1205</v>
      </c>
    </row>
    <row r="26" spans="3:49" s="3" customFormat="1">
      <c r="C26" s="3" t="s">
        <v>1206</v>
      </c>
      <c r="D26" s="3" t="s">
        <v>1207</v>
      </c>
      <c r="E26" s="3" t="s">
        <v>1208</v>
      </c>
      <c r="F26" s="3" t="s">
        <v>1209</v>
      </c>
      <c r="G26" s="3" t="s">
        <v>770</v>
      </c>
      <c r="H26" s="3" t="s">
        <v>1210</v>
      </c>
      <c r="I26" s="3" t="s">
        <v>1211</v>
      </c>
      <c r="J26" s="3" t="s">
        <v>1212</v>
      </c>
      <c r="K26" s="3" t="s">
        <v>1213</v>
      </c>
      <c r="L26" s="3" t="s">
        <v>1214</v>
      </c>
      <c r="M26" s="3" t="s">
        <v>1215</v>
      </c>
      <c r="N26" s="3" t="s">
        <v>1216</v>
      </c>
      <c r="O26" s="3" t="s">
        <v>1217</v>
      </c>
      <c r="P26" s="3" t="s">
        <v>1218</v>
      </c>
      <c r="Q26" s="3" t="s">
        <v>1219</v>
      </c>
      <c r="U26" s="3" t="s">
        <v>1220</v>
      </c>
      <c r="V26" s="3" t="s">
        <v>1221</v>
      </c>
      <c r="W26" s="3" t="s">
        <v>1222</v>
      </c>
      <c r="X26" s="3" t="s">
        <v>1223</v>
      </c>
      <c r="Y26" s="3" t="s">
        <v>1224</v>
      </c>
      <c r="Z26" s="3" t="s">
        <v>1225</v>
      </c>
      <c r="AB26" s="3" t="s">
        <v>1226</v>
      </c>
      <c r="AC26" s="3" t="s">
        <v>1227</v>
      </c>
      <c r="AD26" s="3" t="s">
        <v>1228</v>
      </c>
      <c r="AE26" s="3" t="s">
        <v>1229</v>
      </c>
      <c r="AF26" s="3" t="s">
        <v>1230</v>
      </c>
      <c r="AI26" s="3" t="s">
        <v>1231</v>
      </c>
      <c r="AJ26" s="3" t="s">
        <v>1232</v>
      </c>
      <c r="AL26" s="3" t="s">
        <v>1233</v>
      </c>
      <c r="AO26" s="3" t="s">
        <v>1234</v>
      </c>
      <c r="AP26" s="3" t="s">
        <v>1235</v>
      </c>
      <c r="AS26" s="3" t="s">
        <v>1236</v>
      </c>
      <c r="AU26" s="3" t="s">
        <v>770</v>
      </c>
      <c r="AV26" s="3" t="s">
        <v>1237</v>
      </c>
      <c r="AW26" s="3" t="s">
        <v>1238</v>
      </c>
    </row>
    <row r="27" spans="3:49" s="3" customFormat="1">
      <c r="C27" s="3" t="s">
        <v>1239</v>
      </c>
      <c r="D27" s="3" t="s">
        <v>1240</v>
      </c>
      <c r="E27" s="3" t="s">
        <v>1241</v>
      </c>
      <c r="F27" s="3" t="s">
        <v>1242</v>
      </c>
      <c r="G27" s="3" t="s">
        <v>1243</v>
      </c>
      <c r="H27" s="3" t="s">
        <v>1244</v>
      </c>
      <c r="I27" s="3" t="s">
        <v>1245</v>
      </c>
      <c r="J27" s="3" t="s">
        <v>1246</v>
      </c>
      <c r="K27" s="3" t="s">
        <v>1247</v>
      </c>
      <c r="L27" s="3" t="s">
        <v>1248</v>
      </c>
      <c r="M27" s="3" t="s">
        <v>1249</v>
      </c>
      <c r="N27" s="3" t="s">
        <v>1250</v>
      </c>
      <c r="O27" s="3" t="s">
        <v>1251</v>
      </c>
      <c r="P27" s="3" t="s">
        <v>1252</v>
      </c>
      <c r="Q27" s="3" t="s">
        <v>1253</v>
      </c>
      <c r="U27" s="3" t="s">
        <v>1254</v>
      </c>
      <c r="V27" s="3" t="s">
        <v>1255</v>
      </c>
      <c r="W27" s="3" t="s">
        <v>1256</v>
      </c>
      <c r="X27" s="3" t="s">
        <v>1257</v>
      </c>
      <c r="Y27" s="3" t="s">
        <v>1258</v>
      </c>
      <c r="Z27" s="3" t="s">
        <v>1259</v>
      </c>
      <c r="AB27" s="3" t="s">
        <v>1260</v>
      </c>
      <c r="AC27" s="3" t="s">
        <v>1261</v>
      </c>
      <c r="AD27" s="3" t="s">
        <v>1262</v>
      </c>
      <c r="AE27" s="3" t="s">
        <v>1263</v>
      </c>
      <c r="AF27" s="3" t="s">
        <v>1264</v>
      </c>
      <c r="AI27" s="3" t="s">
        <v>1265</v>
      </c>
      <c r="AL27" s="3" t="s">
        <v>1266</v>
      </c>
      <c r="AO27" s="3" t="s">
        <v>1267</v>
      </c>
      <c r="AP27" s="3" t="s">
        <v>1268</v>
      </c>
      <c r="AS27" s="3" t="s">
        <v>1269</v>
      </c>
      <c r="AU27" s="3" t="s">
        <v>1270</v>
      </c>
      <c r="AV27" s="3" t="s">
        <v>1271</v>
      </c>
      <c r="AW27" s="3" t="s">
        <v>1272</v>
      </c>
    </row>
    <row r="28" spans="3:49" s="3" customFormat="1">
      <c r="C28" s="3" t="s">
        <v>1273</v>
      </c>
      <c r="D28" s="3" t="s">
        <v>1274</v>
      </c>
      <c r="E28" s="3" t="s">
        <v>1275</v>
      </c>
      <c r="F28" s="3" t="s">
        <v>1276</v>
      </c>
      <c r="G28" s="3" t="s">
        <v>1277</v>
      </c>
      <c r="H28" s="3" t="s">
        <v>1278</v>
      </c>
      <c r="I28" s="3" t="s">
        <v>1279</v>
      </c>
      <c r="J28" s="3" t="s">
        <v>1280</v>
      </c>
      <c r="K28" s="3" t="s">
        <v>1281</v>
      </c>
      <c r="L28" s="3" t="s">
        <v>1282</v>
      </c>
      <c r="M28" s="3" t="s">
        <v>1283</v>
      </c>
      <c r="N28" s="3" t="s">
        <v>1284</v>
      </c>
      <c r="O28" s="3" t="s">
        <v>1285</v>
      </c>
      <c r="P28" s="3" t="s">
        <v>1286</v>
      </c>
      <c r="Q28" s="3" t="s">
        <v>1287</v>
      </c>
      <c r="U28" s="3" t="s">
        <v>1288</v>
      </c>
      <c r="V28" s="3" t="s">
        <v>1289</v>
      </c>
      <c r="W28" s="3" t="s">
        <v>1290</v>
      </c>
      <c r="X28" s="3" t="s">
        <v>1291</v>
      </c>
      <c r="Y28" s="3" t="s">
        <v>1292</v>
      </c>
      <c r="Z28" s="3" t="s">
        <v>1293</v>
      </c>
      <c r="AB28" s="3" t="s">
        <v>1294</v>
      </c>
      <c r="AC28" s="3" t="s">
        <v>1295</v>
      </c>
      <c r="AD28" s="3" t="s">
        <v>1296</v>
      </c>
      <c r="AE28" s="3" t="s">
        <v>1297</v>
      </c>
      <c r="AF28" s="3" t="s">
        <v>1298</v>
      </c>
      <c r="AI28" s="3" t="s">
        <v>1299</v>
      </c>
      <c r="AO28" s="3" t="s">
        <v>1300</v>
      </c>
      <c r="AP28" s="3" t="s">
        <v>1301</v>
      </c>
      <c r="AS28" s="3" t="s">
        <v>1302</v>
      </c>
      <c r="AU28" s="3" t="s">
        <v>1303</v>
      </c>
      <c r="AV28" s="3" t="s">
        <v>1304</v>
      </c>
      <c r="AW28" s="3" t="s">
        <v>1305</v>
      </c>
    </row>
    <row r="29" spans="3:49" s="3" customFormat="1">
      <c r="C29" s="3" t="s">
        <v>1306</v>
      </c>
      <c r="D29" s="3" t="s">
        <v>1307</v>
      </c>
      <c r="E29" s="3" t="s">
        <v>1308</v>
      </c>
      <c r="F29" s="3" t="s">
        <v>1309</v>
      </c>
      <c r="H29" s="3" t="s">
        <v>1310</v>
      </c>
      <c r="I29" s="3" t="s">
        <v>1311</v>
      </c>
      <c r="J29" s="3" t="s">
        <v>1312</v>
      </c>
      <c r="L29" s="3" t="s">
        <v>1313</v>
      </c>
      <c r="M29" s="3" t="s">
        <v>1314</v>
      </c>
      <c r="N29" s="3" t="s">
        <v>1315</v>
      </c>
      <c r="O29" s="3" t="s">
        <v>1316</v>
      </c>
      <c r="P29" s="3" t="s">
        <v>1317</v>
      </c>
      <c r="Q29" s="3" t="s">
        <v>1318</v>
      </c>
      <c r="U29" s="3" t="s">
        <v>1319</v>
      </c>
      <c r="V29" s="3" t="s">
        <v>1320</v>
      </c>
      <c r="W29" s="3" t="s">
        <v>1321</v>
      </c>
      <c r="X29" s="3" t="s">
        <v>1322</v>
      </c>
      <c r="Y29" s="3" t="s">
        <v>1323</v>
      </c>
      <c r="Z29" s="3" t="s">
        <v>1324</v>
      </c>
      <c r="AB29" s="3" t="s">
        <v>1325</v>
      </c>
      <c r="AC29" s="3" t="s">
        <v>1326</v>
      </c>
      <c r="AD29" s="3" t="s">
        <v>1327</v>
      </c>
      <c r="AE29" s="3" t="s">
        <v>1328</v>
      </c>
      <c r="AF29" s="3" t="s">
        <v>1329</v>
      </c>
      <c r="AI29" s="3" t="s">
        <v>1330</v>
      </c>
      <c r="AO29" s="3" t="s">
        <v>1331</v>
      </c>
      <c r="AP29" s="3" t="s">
        <v>1332</v>
      </c>
      <c r="AS29" s="3" t="s">
        <v>1333</v>
      </c>
      <c r="AU29" s="3" t="s">
        <v>1334</v>
      </c>
      <c r="AV29" s="3" t="s">
        <v>1335</v>
      </c>
      <c r="AW29" s="3" t="s">
        <v>1336</v>
      </c>
    </row>
    <row r="30" spans="3:49" s="3" customFormat="1">
      <c r="C30" s="3" t="s">
        <v>1337</v>
      </c>
      <c r="D30" s="3" t="s">
        <v>1338</v>
      </c>
      <c r="E30" s="3" t="s">
        <v>1339</v>
      </c>
      <c r="F30" s="3" t="s">
        <v>1340</v>
      </c>
      <c r="H30" s="3" t="s">
        <v>1341</v>
      </c>
      <c r="I30" s="3" t="s">
        <v>1342</v>
      </c>
      <c r="J30" s="3" t="s">
        <v>1343</v>
      </c>
      <c r="L30" s="3" t="s">
        <v>1344</v>
      </c>
      <c r="M30" s="3" t="s">
        <v>1345</v>
      </c>
      <c r="N30" s="3" t="s">
        <v>2850</v>
      </c>
      <c r="O30" s="3" t="s">
        <v>1346</v>
      </c>
      <c r="P30" s="3" t="s">
        <v>1347</v>
      </c>
      <c r="Q30" s="3" t="s">
        <v>1348</v>
      </c>
      <c r="U30" s="3" t="s">
        <v>1349</v>
      </c>
      <c r="V30" s="3" t="s">
        <v>1350</v>
      </c>
      <c r="W30" s="3" t="s">
        <v>1351</v>
      </c>
      <c r="X30" s="3" t="s">
        <v>1352</v>
      </c>
      <c r="Y30" s="3" t="s">
        <v>1353</v>
      </c>
      <c r="Z30" s="3" t="s">
        <v>1354</v>
      </c>
      <c r="AC30" s="3" t="s">
        <v>1355</v>
      </c>
      <c r="AD30" s="3" t="s">
        <v>1356</v>
      </c>
      <c r="AE30" s="3" t="s">
        <v>1357</v>
      </c>
      <c r="AF30" s="3" t="s">
        <v>1358</v>
      </c>
      <c r="AI30" s="3" t="s">
        <v>1359</v>
      </c>
      <c r="AO30" s="3" t="s">
        <v>1360</v>
      </c>
      <c r="AP30" s="3" t="s">
        <v>1361</v>
      </c>
      <c r="AS30" s="3" t="s">
        <v>1362</v>
      </c>
      <c r="AV30" s="3" t="s">
        <v>1363</v>
      </c>
      <c r="AW30" s="3" t="s">
        <v>1364</v>
      </c>
    </row>
    <row r="31" spans="3:49" s="3" customFormat="1">
      <c r="C31" s="3" t="s">
        <v>1365</v>
      </c>
      <c r="D31" s="3" t="s">
        <v>1366</v>
      </c>
      <c r="E31" s="3" t="s">
        <v>1367</v>
      </c>
      <c r="F31" s="3" t="s">
        <v>1368</v>
      </c>
      <c r="H31" s="3" t="s">
        <v>1369</v>
      </c>
      <c r="I31" s="3" t="s">
        <v>1370</v>
      </c>
      <c r="J31" s="3" t="s">
        <v>1371</v>
      </c>
      <c r="L31" s="3" t="s">
        <v>1372</v>
      </c>
      <c r="M31" s="3" t="s">
        <v>1373</v>
      </c>
      <c r="N31" s="3" t="s">
        <v>1374</v>
      </c>
      <c r="O31" s="3" t="s">
        <v>1375</v>
      </c>
      <c r="P31" s="3" t="s">
        <v>1376</v>
      </c>
      <c r="Q31" s="3" t="s">
        <v>1377</v>
      </c>
      <c r="V31" s="3" t="s">
        <v>1378</v>
      </c>
      <c r="W31" s="3" t="s">
        <v>1379</v>
      </c>
      <c r="X31" s="3" t="s">
        <v>1380</v>
      </c>
      <c r="Y31" s="3" t="s">
        <v>1381</v>
      </c>
      <c r="Z31" s="3" t="s">
        <v>1382</v>
      </c>
      <c r="AC31" s="3" t="s">
        <v>1383</v>
      </c>
      <c r="AD31" s="3" t="s">
        <v>1384</v>
      </c>
      <c r="AE31" s="3" t="s">
        <v>1385</v>
      </c>
      <c r="AF31" s="3" t="s">
        <v>1386</v>
      </c>
      <c r="AO31" s="3" t="s">
        <v>1387</v>
      </c>
      <c r="AP31" s="3" t="s">
        <v>1388</v>
      </c>
      <c r="AS31" s="3" t="s">
        <v>1389</v>
      </c>
      <c r="AV31" s="3" t="s">
        <v>1390</v>
      </c>
      <c r="AW31" s="3" t="s">
        <v>1391</v>
      </c>
    </row>
    <row r="32" spans="3:49" s="3" customFormat="1">
      <c r="C32" s="3" t="s">
        <v>1392</v>
      </c>
      <c r="D32" s="3" t="s">
        <v>1393</v>
      </c>
      <c r="E32" s="3" t="s">
        <v>1394</v>
      </c>
      <c r="F32" s="3" t="s">
        <v>1395</v>
      </c>
      <c r="H32" s="3" t="s">
        <v>1041</v>
      </c>
      <c r="I32" s="3" t="s">
        <v>1396</v>
      </c>
      <c r="J32" s="3" t="s">
        <v>1397</v>
      </c>
      <c r="L32" s="3" t="s">
        <v>1398</v>
      </c>
      <c r="M32" s="3" t="s">
        <v>1399</v>
      </c>
      <c r="N32" s="3" t="s">
        <v>1400</v>
      </c>
      <c r="O32" s="3" t="s">
        <v>537</v>
      </c>
      <c r="P32" s="3" t="s">
        <v>1401</v>
      </c>
      <c r="Q32" s="3" t="s">
        <v>1402</v>
      </c>
      <c r="V32" s="3" t="s">
        <v>1403</v>
      </c>
      <c r="W32" s="3" t="s">
        <v>1404</v>
      </c>
      <c r="X32" s="3" t="s">
        <v>1405</v>
      </c>
      <c r="Y32" s="3" t="s">
        <v>1406</v>
      </c>
      <c r="Z32" s="3" t="s">
        <v>1407</v>
      </c>
      <c r="AC32" s="3" t="s">
        <v>1408</v>
      </c>
      <c r="AD32" s="3" t="s">
        <v>1409</v>
      </c>
      <c r="AE32" s="3" t="s">
        <v>1410</v>
      </c>
      <c r="AF32" s="3" t="s">
        <v>1411</v>
      </c>
      <c r="AO32" s="3" t="s">
        <v>1412</v>
      </c>
      <c r="AP32" s="149" t="s">
        <v>2912</v>
      </c>
      <c r="AS32" s="3" t="s">
        <v>1413</v>
      </c>
      <c r="AV32" s="3" t="s">
        <v>1414</v>
      </c>
      <c r="AW32" s="3" t="s">
        <v>1415</v>
      </c>
    </row>
    <row r="33" spans="3:49" s="3" customFormat="1">
      <c r="C33" s="3" t="s">
        <v>1416</v>
      </c>
      <c r="D33" s="3" t="s">
        <v>1417</v>
      </c>
      <c r="E33" s="3" t="s">
        <v>1418</v>
      </c>
      <c r="F33" s="3" t="s">
        <v>1419</v>
      </c>
      <c r="H33" s="3" t="s">
        <v>1236</v>
      </c>
      <c r="I33" s="3" t="s">
        <v>1420</v>
      </c>
      <c r="J33" s="3" t="s">
        <v>1421</v>
      </c>
      <c r="L33" s="3" t="s">
        <v>1422</v>
      </c>
      <c r="M33" s="3" t="s">
        <v>1423</v>
      </c>
      <c r="N33" s="3" t="s">
        <v>1424</v>
      </c>
      <c r="O33" s="3" t="s">
        <v>1425</v>
      </c>
      <c r="P33" s="3" t="s">
        <v>1426</v>
      </c>
      <c r="Q33" s="3" t="s">
        <v>1427</v>
      </c>
      <c r="V33" s="3" t="s">
        <v>1428</v>
      </c>
      <c r="W33" s="3" t="s">
        <v>1429</v>
      </c>
      <c r="X33" s="3" t="s">
        <v>1430</v>
      </c>
      <c r="Y33" s="3" t="s">
        <v>1431</v>
      </c>
      <c r="AC33" s="3" t="s">
        <v>2858</v>
      </c>
      <c r="AD33" s="3" t="s">
        <v>1432</v>
      </c>
      <c r="AE33" s="3" t="s">
        <v>1433</v>
      </c>
      <c r="AF33" s="3" t="s">
        <v>1434</v>
      </c>
      <c r="AO33" s="3" t="s">
        <v>1435</v>
      </c>
      <c r="AP33" s="3" t="s">
        <v>1436</v>
      </c>
      <c r="AS33" s="3" t="s">
        <v>1437</v>
      </c>
      <c r="AV33" s="3" t="s">
        <v>1438</v>
      </c>
      <c r="AW33" s="3" t="s">
        <v>1439</v>
      </c>
    </row>
    <row r="34" spans="3:49" s="3" customFormat="1">
      <c r="C34" s="3" t="s">
        <v>1440</v>
      </c>
      <c r="D34" s="3" t="s">
        <v>1441</v>
      </c>
      <c r="E34" s="3" t="s">
        <v>1442</v>
      </c>
      <c r="F34" s="3" t="s">
        <v>1443</v>
      </c>
      <c r="H34" s="3" t="s">
        <v>1444</v>
      </c>
      <c r="I34" s="3" t="s">
        <v>1445</v>
      </c>
      <c r="J34" s="3" t="s">
        <v>1446</v>
      </c>
      <c r="L34" s="3" t="s">
        <v>1447</v>
      </c>
      <c r="M34" s="3" t="s">
        <v>1448</v>
      </c>
      <c r="N34" s="3" t="s">
        <v>1449</v>
      </c>
      <c r="O34" s="3" t="s">
        <v>1450</v>
      </c>
      <c r="P34" s="3" t="s">
        <v>1451</v>
      </c>
      <c r="V34" s="3" t="s">
        <v>1452</v>
      </c>
      <c r="W34" s="3" t="s">
        <v>1453</v>
      </c>
      <c r="X34" s="3" t="s">
        <v>1454</v>
      </c>
      <c r="Y34" s="3" t="s">
        <v>1455</v>
      </c>
      <c r="AC34" s="3" t="s">
        <v>1456</v>
      </c>
      <c r="AD34" s="3" t="s">
        <v>1457</v>
      </c>
      <c r="AE34" s="3" t="s">
        <v>1458</v>
      </c>
      <c r="AO34" s="3" t="s">
        <v>1459</v>
      </c>
      <c r="AP34" s="3" t="s">
        <v>1460</v>
      </c>
      <c r="AS34" s="3" t="s">
        <v>1461</v>
      </c>
      <c r="AV34" s="3" t="s">
        <v>1462</v>
      </c>
      <c r="AW34" s="3" t="s">
        <v>1463</v>
      </c>
    </row>
    <row r="35" spans="3:49" s="3" customFormat="1">
      <c r="C35" s="3" t="s">
        <v>745</v>
      </c>
      <c r="D35" s="3" t="s">
        <v>1464</v>
      </c>
      <c r="E35" s="3" t="s">
        <v>1465</v>
      </c>
      <c r="F35" s="3" t="s">
        <v>1466</v>
      </c>
      <c r="H35" s="3" t="s">
        <v>1467</v>
      </c>
      <c r="I35" s="3" t="s">
        <v>1143</v>
      </c>
      <c r="J35" s="3" t="s">
        <v>1468</v>
      </c>
      <c r="L35" s="3" t="s">
        <v>1158</v>
      </c>
      <c r="M35" s="3" t="s">
        <v>1469</v>
      </c>
      <c r="N35" s="3" t="s">
        <v>1470</v>
      </c>
      <c r="O35" s="3" t="s">
        <v>1471</v>
      </c>
      <c r="P35" s="3" t="s">
        <v>1472</v>
      </c>
      <c r="V35" s="3" t="s">
        <v>1473</v>
      </c>
      <c r="W35" s="3" t="s">
        <v>709</v>
      </c>
      <c r="X35" s="3" t="s">
        <v>1474</v>
      </c>
      <c r="Y35" s="3" t="s">
        <v>1475</v>
      </c>
      <c r="AC35" s="3" t="s">
        <v>1476</v>
      </c>
      <c r="AD35" s="3" t="s">
        <v>1477</v>
      </c>
      <c r="AE35" s="3" t="s">
        <v>1478</v>
      </c>
      <c r="AO35" s="3" t="s">
        <v>1479</v>
      </c>
      <c r="AP35" s="3" t="s">
        <v>1480</v>
      </c>
      <c r="AS35" s="3" t="s">
        <v>1481</v>
      </c>
      <c r="AV35" s="3" t="s">
        <v>1482</v>
      </c>
      <c r="AW35" s="3" t="s">
        <v>1483</v>
      </c>
    </row>
    <row r="36" spans="3:49" s="3" customFormat="1">
      <c r="C36" s="3" t="s">
        <v>1484</v>
      </c>
      <c r="D36" s="3" t="s">
        <v>1485</v>
      </c>
      <c r="E36" s="3" t="s">
        <v>1486</v>
      </c>
      <c r="F36" s="3" t="s">
        <v>922</v>
      </c>
      <c r="H36" s="3" t="s">
        <v>1487</v>
      </c>
      <c r="I36" s="3" t="s">
        <v>1372</v>
      </c>
      <c r="J36" s="3" t="s">
        <v>1488</v>
      </c>
      <c r="L36" s="3" t="s">
        <v>1489</v>
      </c>
      <c r="M36" s="3" t="s">
        <v>1490</v>
      </c>
      <c r="N36" s="3" t="s">
        <v>1491</v>
      </c>
      <c r="O36" s="3" t="s">
        <v>1492</v>
      </c>
      <c r="P36" s="3" t="s">
        <v>1493</v>
      </c>
      <c r="V36" s="3" t="s">
        <v>1494</v>
      </c>
      <c r="W36" s="3" t="s">
        <v>1495</v>
      </c>
      <c r="X36" s="3" t="s">
        <v>1496</v>
      </c>
      <c r="Y36" s="3" t="s">
        <v>1497</v>
      </c>
      <c r="AC36" s="3" t="s">
        <v>1498</v>
      </c>
      <c r="AD36" s="3" t="s">
        <v>1499</v>
      </c>
      <c r="AE36" s="3" t="s">
        <v>1500</v>
      </c>
      <c r="AO36" s="3" t="s">
        <v>1501</v>
      </c>
      <c r="AP36" s="166" t="s">
        <v>2887</v>
      </c>
      <c r="AS36" s="3" t="s">
        <v>1502</v>
      </c>
      <c r="AV36" s="3" t="s">
        <v>1503</v>
      </c>
      <c r="AW36" s="3" t="s">
        <v>1504</v>
      </c>
    </row>
    <row r="37" spans="3:49" s="3" customFormat="1">
      <c r="C37" s="3" t="s">
        <v>1505</v>
      </c>
      <c r="D37" s="3" t="s">
        <v>1506</v>
      </c>
      <c r="F37" s="3" t="s">
        <v>1507</v>
      </c>
      <c r="H37" s="3" t="s">
        <v>1508</v>
      </c>
      <c r="I37" s="3" t="s">
        <v>1509</v>
      </c>
      <c r="J37" s="3" t="s">
        <v>1510</v>
      </c>
      <c r="L37" s="3" t="s">
        <v>1511</v>
      </c>
      <c r="M37" s="3" t="s">
        <v>1512</v>
      </c>
      <c r="N37" s="3" t="s">
        <v>1513</v>
      </c>
      <c r="O37" s="3" t="s">
        <v>1514</v>
      </c>
      <c r="V37" s="3" t="s">
        <v>1515</v>
      </c>
      <c r="W37" s="3" t="s">
        <v>1516</v>
      </c>
      <c r="X37" s="3" t="s">
        <v>1517</v>
      </c>
      <c r="Y37" s="3" t="s">
        <v>1518</v>
      </c>
      <c r="AC37" s="3" t="s">
        <v>1519</v>
      </c>
      <c r="AD37" s="3" t="s">
        <v>1520</v>
      </c>
      <c r="AE37" s="3" t="s">
        <v>1521</v>
      </c>
      <c r="AO37" s="3" t="s">
        <v>1522</v>
      </c>
      <c r="AP37" s="3" t="s">
        <v>1523</v>
      </c>
      <c r="AS37" s="3" t="s">
        <v>1524</v>
      </c>
      <c r="AV37" s="3" t="s">
        <v>1525</v>
      </c>
      <c r="AW37" s="3" t="s">
        <v>1526</v>
      </c>
    </row>
    <row r="38" spans="3:49" s="3" customFormat="1">
      <c r="C38" s="3" t="s">
        <v>1527</v>
      </c>
      <c r="D38" s="3" t="s">
        <v>1528</v>
      </c>
      <c r="F38" s="3" t="s">
        <v>1529</v>
      </c>
      <c r="H38" s="3" t="s">
        <v>1530</v>
      </c>
      <c r="I38" s="3" t="s">
        <v>1531</v>
      </c>
      <c r="J38" s="3" t="s">
        <v>1532</v>
      </c>
      <c r="L38" s="3" t="s">
        <v>1533</v>
      </c>
      <c r="M38" s="3" t="s">
        <v>1534</v>
      </c>
      <c r="N38" s="3" t="s">
        <v>1535</v>
      </c>
      <c r="O38" s="3" t="s">
        <v>1536</v>
      </c>
      <c r="V38" s="3" t="s">
        <v>1537</v>
      </c>
      <c r="W38" s="3" t="s">
        <v>1538</v>
      </c>
      <c r="X38" s="3" t="s">
        <v>1539</v>
      </c>
      <c r="Y38" s="3" t="s">
        <v>1540</v>
      </c>
      <c r="AC38" s="3" t="s">
        <v>1541</v>
      </c>
      <c r="AD38" s="3" t="s">
        <v>1542</v>
      </c>
      <c r="AE38" s="3" t="s">
        <v>1543</v>
      </c>
      <c r="AP38" s="3" t="s">
        <v>1544</v>
      </c>
      <c r="AS38" s="3" t="s">
        <v>1545</v>
      </c>
      <c r="AV38" s="3" t="s">
        <v>1546</v>
      </c>
      <c r="AW38" s="3" t="s">
        <v>1547</v>
      </c>
    </row>
    <row r="39" spans="3:49" s="3" customFormat="1">
      <c r="C39" s="3" t="s">
        <v>1548</v>
      </c>
      <c r="D39" s="3" t="s">
        <v>1549</v>
      </c>
      <c r="I39" s="3" t="s">
        <v>1550</v>
      </c>
      <c r="J39" s="3" t="s">
        <v>1551</v>
      </c>
      <c r="M39" s="3" t="s">
        <v>1552</v>
      </c>
      <c r="N39" s="3" t="s">
        <v>1553</v>
      </c>
      <c r="O39" s="3" t="s">
        <v>1554</v>
      </c>
      <c r="V39" s="3" t="s">
        <v>1555</v>
      </c>
      <c r="W39" s="3" t="s">
        <v>1556</v>
      </c>
      <c r="Y39" s="3" t="s">
        <v>1557</v>
      </c>
      <c r="AC39" s="3" t="s">
        <v>1558</v>
      </c>
      <c r="AD39" s="3" t="s">
        <v>1559</v>
      </c>
      <c r="AE39" s="3" t="s">
        <v>1560</v>
      </c>
      <c r="AP39" s="3" t="s">
        <v>1561</v>
      </c>
      <c r="AS39" s="3" t="s">
        <v>1562</v>
      </c>
      <c r="AV39" s="3" t="s">
        <v>1563</v>
      </c>
      <c r="AW39" s="3" t="s">
        <v>1564</v>
      </c>
    </row>
    <row r="40" spans="3:49" s="3" customFormat="1">
      <c r="C40" s="3" t="s">
        <v>1565</v>
      </c>
      <c r="D40" s="3" t="s">
        <v>1566</v>
      </c>
      <c r="I40" s="3" t="s">
        <v>1567</v>
      </c>
      <c r="J40" s="3" t="s">
        <v>1568</v>
      </c>
      <c r="M40" s="3" t="s">
        <v>1569</v>
      </c>
      <c r="N40" s="3" t="s">
        <v>1570</v>
      </c>
      <c r="O40" s="3" t="s">
        <v>1571</v>
      </c>
      <c r="V40" s="3" t="s">
        <v>1572</v>
      </c>
      <c r="W40" s="3" t="s">
        <v>1573</v>
      </c>
      <c r="Y40" s="3" t="s">
        <v>1574</v>
      </c>
      <c r="AC40" s="3" t="s">
        <v>1575</v>
      </c>
      <c r="AD40" s="3" t="s">
        <v>1576</v>
      </c>
      <c r="AE40" s="3" t="s">
        <v>1577</v>
      </c>
      <c r="AP40" s="3" t="s">
        <v>1578</v>
      </c>
      <c r="AS40" s="3" t="s">
        <v>1579</v>
      </c>
      <c r="AV40" s="3" t="s">
        <v>1580</v>
      </c>
      <c r="AW40" s="3" t="s">
        <v>1581</v>
      </c>
    </row>
    <row r="41" spans="3:49" s="3" customFormat="1">
      <c r="C41" s="3" t="s">
        <v>870</v>
      </c>
      <c r="D41" s="3" t="s">
        <v>910</v>
      </c>
      <c r="I41" s="3" t="s">
        <v>1582</v>
      </c>
      <c r="J41" s="3" t="s">
        <v>1583</v>
      </c>
      <c r="M41" s="3" t="s">
        <v>1584</v>
      </c>
      <c r="N41" s="3" t="s">
        <v>1585</v>
      </c>
      <c r="O41" s="3" t="s">
        <v>1586</v>
      </c>
      <c r="V41" s="3" t="s">
        <v>1587</v>
      </c>
      <c r="W41" s="3" t="s">
        <v>1588</v>
      </c>
      <c r="Y41" s="3" t="s">
        <v>1589</v>
      </c>
      <c r="AC41" s="3" t="s">
        <v>1590</v>
      </c>
      <c r="AD41" s="3" t="s">
        <v>1591</v>
      </c>
      <c r="AE41" s="3" t="s">
        <v>1154</v>
      </c>
      <c r="AP41" s="3" t="s">
        <v>1592</v>
      </c>
      <c r="AS41" s="3" t="s">
        <v>1593</v>
      </c>
      <c r="AV41" s="3" t="s">
        <v>1594</v>
      </c>
      <c r="AW41" s="3" t="s">
        <v>1595</v>
      </c>
    </row>
    <row r="42" spans="3:49" s="3" customFormat="1">
      <c r="C42" s="3" t="s">
        <v>1596</v>
      </c>
      <c r="D42" s="3" t="s">
        <v>1597</v>
      </c>
      <c r="I42" s="3" t="s">
        <v>1598</v>
      </c>
      <c r="J42" s="3" t="s">
        <v>1599</v>
      </c>
      <c r="M42" s="3" t="s">
        <v>1600</v>
      </c>
      <c r="N42" s="3" t="s">
        <v>1601</v>
      </c>
      <c r="O42" s="3" t="s">
        <v>1602</v>
      </c>
      <c r="V42" s="3" t="s">
        <v>1603</v>
      </c>
      <c r="W42" s="3" t="s">
        <v>1604</v>
      </c>
      <c r="Y42" s="3" t="s">
        <v>1605</v>
      </c>
      <c r="AC42" s="3" t="s">
        <v>1606</v>
      </c>
      <c r="AD42" s="3" t="s">
        <v>1607</v>
      </c>
      <c r="AE42" s="3" t="s">
        <v>1608</v>
      </c>
      <c r="AP42" s="3" t="s">
        <v>1609</v>
      </c>
      <c r="AS42" s="3" t="s">
        <v>1610</v>
      </c>
      <c r="AV42" s="3" t="s">
        <v>1611</v>
      </c>
      <c r="AW42" s="3" t="s">
        <v>1612</v>
      </c>
    </row>
    <row r="43" spans="3:49" s="3" customFormat="1">
      <c r="C43" s="3" t="s">
        <v>1613</v>
      </c>
      <c r="D43" s="3" t="s">
        <v>1614</v>
      </c>
      <c r="I43" s="3" t="s">
        <v>1615</v>
      </c>
      <c r="J43" s="3" t="s">
        <v>1616</v>
      </c>
      <c r="M43" s="3" t="s">
        <v>1617</v>
      </c>
      <c r="N43" s="3" t="s">
        <v>1618</v>
      </c>
      <c r="O43" s="3" t="s">
        <v>1619</v>
      </c>
      <c r="V43" s="3" t="s">
        <v>1620</v>
      </c>
      <c r="W43" s="3" t="s">
        <v>1621</v>
      </c>
      <c r="Y43" s="3" t="s">
        <v>1622</v>
      </c>
      <c r="AC43" s="3" t="s">
        <v>1623</v>
      </c>
      <c r="AD43" s="3" t="s">
        <v>1624</v>
      </c>
      <c r="AP43" s="3" t="s">
        <v>1625</v>
      </c>
      <c r="AS43" s="3" t="s">
        <v>1626</v>
      </c>
      <c r="AV43" s="3" t="s">
        <v>1627</v>
      </c>
      <c r="AW43" s="3" t="s">
        <v>1628</v>
      </c>
    </row>
    <row r="44" spans="3:49" s="3" customFormat="1">
      <c r="C44" s="3" t="s">
        <v>1629</v>
      </c>
      <c r="I44" s="3" t="s">
        <v>1630</v>
      </c>
      <c r="J44" s="3" t="s">
        <v>1631</v>
      </c>
      <c r="M44" s="3" t="s">
        <v>1632</v>
      </c>
      <c r="N44" s="3" t="s">
        <v>1633</v>
      </c>
      <c r="O44" s="3" t="s">
        <v>1634</v>
      </c>
      <c r="V44" s="3" t="s">
        <v>1302</v>
      </c>
      <c r="W44" s="3" t="s">
        <v>1635</v>
      </c>
      <c r="Y44" s="3" t="s">
        <v>1636</v>
      </c>
      <c r="AC44" s="3" t="s">
        <v>1576</v>
      </c>
      <c r="AD44" s="3" t="s">
        <v>1637</v>
      </c>
      <c r="AP44" s="3" t="s">
        <v>1638</v>
      </c>
      <c r="AS44" s="3" t="s">
        <v>1639</v>
      </c>
      <c r="AV44" s="3" t="s">
        <v>1640</v>
      </c>
      <c r="AW44" s="3" t="s">
        <v>1641</v>
      </c>
    </row>
    <row r="45" spans="3:49" s="3" customFormat="1">
      <c r="C45" s="3" t="s">
        <v>1642</v>
      </c>
      <c r="I45" s="3" t="s">
        <v>1643</v>
      </c>
      <c r="J45" s="3" t="s">
        <v>1644</v>
      </c>
      <c r="M45" s="3" t="s">
        <v>1645</v>
      </c>
      <c r="N45" s="3" t="s">
        <v>1646</v>
      </c>
      <c r="O45" s="3" t="s">
        <v>1647</v>
      </c>
      <c r="V45" s="3" t="s">
        <v>1648</v>
      </c>
      <c r="W45" s="3" t="s">
        <v>1649</v>
      </c>
      <c r="Y45" s="3" t="s">
        <v>1650</v>
      </c>
      <c r="AC45" s="3" t="s">
        <v>1651</v>
      </c>
      <c r="AP45" s="3" t="s">
        <v>1652</v>
      </c>
      <c r="AS45" s="3" t="s">
        <v>1653</v>
      </c>
      <c r="AV45" s="3" t="s">
        <v>1654</v>
      </c>
    </row>
    <row r="46" spans="3:49" s="3" customFormat="1">
      <c r="C46" s="3" t="s">
        <v>1655</v>
      </c>
      <c r="I46" s="3" t="s">
        <v>1656</v>
      </c>
      <c r="J46" s="3" t="s">
        <v>1657</v>
      </c>
      <c r="M46" s="3" t="s">
        <v>1658</v>
      </c>
      <c r="N46" s="3" t="s">
        <v>1659</v>
      </c>
      <c r="O46" s="3" t="s">
        <v>1660</v>
      </c>
      <c r="V46" s="3" t="s">
        <v>1661</v>
      </c>
      <c r="Y46" s="3" t="s">
        <v>1662</v>
      </c>
      <c r="AC46" s="3" t="s">
        <v>1663</v>
      </c>
      <c r="AP46" s="3" t="s">
        <v>1664</v>
      </c>
      <c r="AS46" s="3" t="s">
        <v>1665</v>
      </c>
      <c r="AV46" s="3" t="s">
        <v>1666</v>
      </c>
    </row>
    <row r="47" spans="3:49" s="3" customFormat="1">
      <c r="C47" s="3" t="s">
        <v>1539</v>
      </c>
      <c r="I47" s="3" t="s">
        <v>1667</v>
      </c>
      <c r="J47" s="3" t="s">
        <v>1668</v>
      </c>
      <c r="M47" s="3" t="s">
        <v>1669</v>
      </c>
      <c r="N47" s="3" t="s">
        <v>1670</v>
      </c>
      <c r="O47" s="3" t="s">
        <v>1671</v>
      </c>
      <c r="V47" s="3" t="s">
        <v>1672</v>
      </c>
      <c r="Y47" s="3" t="s">
        <v>1673</v>
      </c>
      <c r="AP47" s="3" t="s">
        <v>1674</v>
      </c>
      <c r="AS47" s="3" t="s">
        <v>1675</v>
      </c>
    </row>
    <row r="48" spans="3:49" s="3" customFormat="1">
      <c r="C48" s="3" t="s">
        <v>1676</v>
      </c>
      <c r="I48" s="3" t="s">
        <v>1677</v>
      </c>
      <c r="M48" s="3" t="s">
        <v>1678</v>
      </c>
      <c r="N48" s="3" t="s">
        <v>1679</v>
      </c>
      <c r="O48" s="3" t="s">
        <v>1680</v>
      </c>
      <c r="V48" s="3" t="s">
        <v>1681</v>
      </c>
      <c r="Y48" s="3" t="s">
        <v>1682</v>
      </c>
      <c r="AP48" s="3" t="s">
        <v>1683</v>
      </c>
      <c r="AS48" s="3" t="s">
        <v>1684</v>
      </c>
    </row>
    <row r="49" spans="3:42" s="3" customFormat="1">
      <c r="C49" s="3" t="s">
        <v>1685</v>
      </c>
      <c r="I49" s="3" t="s">
        <v>1686</v>
      </c>
      <c r="M49" s="3" t="s">
        <v>1687</v>
      </c>
      <c r="N49" s="3" t="s">
        <v>1688</v>
      </c>
      <c r="O49" s="3" t="s">
        <v>1689</v>
      </c>
      <c r="V49" s="3" t="s">
        <v>1690</v>
      </c>
      <c r="Y49" s="3" t="s">
        <v>1691</v>
      </c>
      <c r="AP49" s="3" t="s">
        <v>1692</v>
      </c>
    </row>
    <row r="50" spans="3:42" s="3" customFormat="1">
      <c r="C50" s="3" t="s">
        <v>1693</v>
      </c>
      <c r="I50" s="3" t="s">
        <v>1694</v>
      </c>
      <c r="M50" s="3" t="s">
        <v>1695</v>
      </c>
      <c r="N50" s="3" t="s">
        <v>1696</v>
      </c>
      <c r="O50" s="3" t="s">
        <v>1697</v>
      </c>
      <c r="V50" s="3" t="s">
        <v>1698</v>
      </c>
      <c r="Y50" s="3" t="s">
        <v>1699</v>
      </c>
      <c r="AP50" s="3" t="s">
        <v>1700</v>
      </c>
    </row>
    <row r="51" spans="3:42" s="3" customFormat="1">
      <c r="C51" s="3" t="s">
        <v>1701</v>
      </c>
      <c r="I51" s="3" t="s">
        <v>1702</v>
      </c>
      <c r="M51" s="3" t="s">
        <v>1703</v>
      </c>
      <c r="N51" s="3" t="s">
        <v>1704</v>
      </c>
      <c r="O51" s="3" t="s">
        <v>1705</v>
      </c>
      <c r="V51" s="3" t="s">
        <v>1706</v>
      </c>
      <c r="Y51" s="3" t="s">
        <v>1707</v>
      </c>
      <c r="AP51" s="3" t="s">
        <v>909</v>
      </c>
    </row>
    <row r="52" spans="3:42" s="3" customFormat="1">
      <c r="C52" s="3" t="s">
        <v>1708</v>
      </c>
      <c r="I52" s="3" t="s">
        <v>1709</v>
      </c>
      <c r="M52" s="3" t="s">
        <v>1710</v>
      </c>
      <c r="N52" s="3" t="s">
        <v>1711</v>
      </c>
      <c r="O52" s="3" t="s">
        <v>1712</v>
      </c>
      <c r="V52" s="3" t="s">
        <v>1713</v>
      </c>
      <c r="Y52" s="3" t="s">
        <v>850</v>
      </c>
      <c r="AP52" s="3" t="s">
        <v>1714</v>
      </c>
    </row>
    <row r="53" spans="3:42" s="3" customFormat="1">
      <c r="C53" s="3" t="s">
        <v>1715</v>
      </c>
      <c r="I53" s="3" t="s">
        <v>1716</v>
      </c>
      <c r="M53" s="3" t="s">
        <v>1717</v>
      </c>
      <c r="N53" s="3" t="s">
        <v>1718</v>
      </c>
      <c r="O53" s="3" t="s">
        <v>1719</v>
      </c>
      <c r="V53" s="3" t="s">
        <v>1720</v>
      </c>
      <c r="Y53" s="3" t="s">
        <v>1721</v>
      </c>
      <c r="AP53" s="3" t="s">
        <v>1722</v>
      </c>
    </row>
    <row r="54" spans="3:42" s="3" customFormat="1">
      <c r="C54" s="3" t="s">
        <v>1723</v>
      </c>
      <c r="I54" s="3" t="s">
        <v>1724</v>
      </c>
      <c r="M54" s="3" t="s">
        <v>1725</v>
      </c>
      <c r="N54" s="3" t="s">
        <v>1726</v>
      </c>
      <c r="O54" s="3" t="s">
        <v>1727</v>
      </c>
      <c r="V54" s="3" t="s">
        <v>1728</v>
      </c>
      <c r="Y54" s="3" t="s">
        <v>1729</v>
      </c>
      <c r="AP54" s="3" t="s">
        <v>1730</v>
      </c>
    </row>
    <row r="55" spans="3:42" s="3" customFormat="1">
      <c r="C55" s="3" t="s">
        <v>1731</v>
      </c>
      <c r="I55" s="3" t="s">
        <v>1732</v>
      </c>
      <c r="M55" s="3" t="s">
        <v>1733</v>
      </c>
      <c r="N55" s="3" t="s">
        <v>2860</v>
      </c>
      <c r="O55" s="3" t="s">
        <v>1734</v>
      </c>
      <c r="V55" s="3" t="s">
        <v>1735</v>
      </c>
      <c r="Y55" s="3" t="s">
        <v>1736</v>
      </c>
      <c r="AP55" s="3" t="s">
        <v>1104</v>
      </c>
    </row>
    <row r="56" spans="3:42" s="3" customFormat="1">
      <c r="C56" s="3" t="s">
        <v>1737</v>
      </c>
      <c r="I56" s="3" t="s">
        <v>1738</v>
      </c>
      <c r="M56" s="3" t="s">
        <v>1739</v>
      </c>
      <c r="N56" s="3" t="s">
        <v>1740</v>
      </c>
      <c r="O56" s="3" t="s">
        <v>1741</v>
      </c>
      <c r="V56" s="3" t="s">
        <v>1742</v>
      </c>
      <c r="Y56" s="3" t="s">
        <v>1743</v>
      </c>
      <c r="AP56" s="3" t="s">
        <v>1744</v>
      </c>
    </row>
    <row r="57" spans="3:42" s="3" customFormat="1">
      <c r="C57" s="3" t="s">
        <v>1745</v>
      </c>
      <c r="I57" s="3" t="s">
        <v>1746</v>
      </c>
      <c r="M57" s="3" t="s">
        <v>1747</v>
      </c>
      <c r="N57" s="3" t="s">
        <v>1748</v>
      </c>
      <c r="O57" s="3" t="s">
        <v>1749</v>
      </c>
      <c r="V57" s="3" t="s">
        <v>1750</v>
      </c>
      <c r="Y57" s="3" t="s">
        <v>1751</v>
      </c>
      <c r="AP57" s="3" t="s">
        <v>1752</v>
      </c>
    </row>
    <row r="58" spans="3:42" s="3" customFormat="1">
      <c r="C58" s="3" t="s">
        <v>1753</v>
      </c>
      <c r="I58" s="3" t="s">
        <v>1754</v>
      </c>
      <c r="M58" s="3" t="s">
        <v>1755</v>
      </c>
      <c r="O58" s="3" t="s">
        <v>1756</v>
      </c>
      <c r="V58" s="3" t="s">
        <v>1757</v>
      </c>
      <c r="AP58" s="3" t="s">
        <v>1758</v>
      </c>
    </row>
    <row r="59" spans="3:42" s="3" customFormat="1">
      <c r="C59" s="3" t="s">
        <v>1759</v>
      </c>
      <c r="I59" s="3" t="s">
        <v>1760</v>
      </c>
      <c r="M59" s="3" t="s">
        <v>1761</v>
      </c>
      <c r="O59" s="3" t="s">
        <v>1762</v>
      </c>
      <c r="V59" s="3" t="s">
        <v>1763</v>
      </c>
      <c r="AP59" s="3" t="s">
        <v>1764</v>
      </c>
    </row>
    <row r="60" spans="3:42" s="3" customFormat="1">
      <c r="C60" s="3" t="s">
        <v>1765</v>
      </c>
      <c r="I60" s="3" t="s">
        <v>1766</v>
      </c>
      <c r="M60" s="3" t="s">
        <v>922</v>
      </c>
      <c r="O60" s="3" t="s">
        <v>1767</v>
      </c>
      <c r="V60" s="3" t="s">
        <v>1768</v>
      </c>
      <c r="AP60" s="3" t="s">
        <v>1769</v>
      </c>
    </row>
    <row r="61" spans="3:42" s="3" customFormat="1">
      <c r="C61" s="3" t="s">
        <v>1770</v>
      </c>
      <c r="I61" s="3" t="s">
        <v>1771</v>
      </c>
      <c r="M61" s="3" t="s">
        <v>1772</v>
      </c>
      <c r="O61" s="3" t="s">
        <v>1773</v>
      </c>
      <c r="V61" s="3" t="s">
        <v>1774</v>
      </c>
      <c r="AP61" s="3" t="s">
        <v>1775</v>
      </c>
    </row>
    <row r="62" spans="3:42" s="3" customFormat="1">
      <c r="C62" s="3" t="s">
        <v>1776</v>
      </c>
      <c r="I62" s="3" t="s">
        <v>1777</v>
      </c>
      <c r="M62" s="3" t="s">
        <v>1778</v>
      </c>
      <c r="O62" s="3" t="s">
        <v>1779</v>
      </c>
      <c r="V62" s="3" t="s">
        <v>1780</v>
      </c>
      <c r="AP62" s="3" t="s">
        <v>1781</v>
      </c>
    </row>
    <row r="63" spans="3:42" s="3" customFormat="1">
      <c r="C63" s="3" t="s">
        <v>1782</v>
      </c>
      <c r="M63" s="3" t="s">
        <v>1783</v>
      </c>
      <c r="O63" s="3" t="s">
        <v>1784</v>
      </c>
      <c r="V63" s="3" t="s">
        <v>1785</v>
      </c>
      <c r="AP63" s="3" t="s">
        <v>1786</v>
      </c>
    </row>
    <row r="64" spans="3:42" s="3" customFormat="1">
      <c r="C64" s="3" t="s">
        <v>1787</v>
      </c>
      <c r="M64" s="3" t="s">
        <v>1788</v>
      </c>
      <c r="O64" s="3" t="s">
        <v>1789</v>
      </c>
      <c r="V64" s="3" t="s">
        <v>1790</v>
      </c>
    </row>
    <row r="65" spans="3:22" s="3" customFormat="1">
      <c r="C65" s="3" t="s">
        <v>1791</v>
      </c>
      <c r="M65" s="3" t="s">
        <v>1792</v>
      </c>
      <c r="O65" s="3" t="s">
        <v>1793</v>
      </c>
      <c r="V65" s="3" t="s">
        <v>1794</v>
      </c>
    </row>
    <row r="66" spans="3:22" s="3" customFormat="1">
      <c r="C66" s="3" t="s">
        <v>1795</v>
      </c>
      <c r="M66" s="3" t="s">
        <v>1796</v>
      </c>
      <c r="V66" s="3" t="s">
        <v>1797</v>
      </c>
    </row>
    <row r="67" spans="3:22" s="3" customFormat="1">
      <c r="C67" s="3" t="s">
        <v>1798</v>
      </c>
      <c r="V67" s="3" t="s">
        <v>709</v>
      </c>
    </row>
    <row r="68" spans="3:22" s="3" customFormat="1">
      <c r="C68" s="3" t="s">
        <v>1799</v>
      </c>
      <c r="V68" s="3" t="s">
        <v>1800</v>
      </c>
    </row>
    <row r="69" spans="3:22" s="3" customFormat="1">
      <c r="C69" s="3" t="s">
        <v>1801</v>
      </c>
      <c r="V69" s="3" t="s">
        <v>1802</v>
      </c>
    </row>
    <row r="70" spans="3:22" s="3" customFormat="1">
      <c r="C70" s="3" t="s">
        <v>1803</v>
      </c>
      <c r="V70" s="3" t="s">
        <v>1804</v>
      </c>
    </row>
    <row r="71" spans="3:22" s="3" customFormat="1">
      <c r="C71" s="3" t="s">
        <v>1805</v>
      </c>
      <c r="V71" s="3" t="s">
        <v>1806</v>
      </c>
    </row>
    <row r="72" spans="3:22" s="3" customFormat="1">
      <c r="C72" s="3" t="s">
        <v>1807</v>
      </c>
      <c r="V72" s="3" t="s">
        <v>1808</v>
      </c>
    </row>
    <row r="73" spans="3:22" s="3" customFormat="1">
      <c r="C73" s="3" t="s">
        <v>1809</v>
      </c>
      <c r="V73" s="3" t="s">
        <v>1248</v>
      </c>
    </row>
    <row r="74" spans="3:22" s="3" customFormat="1">
      <c r="C74" s="3" t="s">
        <v>1810</v>
      </c>
      <c r="V74" s="3" t="s">
        <v>1811</v>
      </c>
    </row>
    <row r="75" spans="3:22" s="3" customFormat="1">
      <c r="C75" s="3" t="s">
        <v>1812</v>
      </c>
      <c r="V75" s="3" t="s">
        <v>1813</v>
      </c>
    </row>
    <row r="76" spans="3:22" s="3" customFormat="1">
      <c r="C76" s="3" t="s">
        <v>1814</v>
      </c>
      <c r="V76" s="3" t="s">
        <v>1815</v>
      </c>
    </row>
    <row r="77" spans="3:22" s="3" customFormat="1">
      <c r="C77" s="3" t="s">
        <v>1816</v>
      </c>
      <c r="V77" s="3" t="s">
        <v>1817</v>
      </c>
    </row>
    <row r="78" spans="3:22" s="3" customFormat="1">
      <c r="C78" s="3" t="s">
        <v>1818</v>
      </c>
      <c r="V78" s="3" t="s">
        <v>1819</v>
      </c>
    </row>
    <row r="79" spans="3:22" s="3" customFormat="1">
      <c r="C79" s="3" t="s">
        <v>1820</v>
      </c>
      <c r="V79" s="3" t="s">
        <v>1821</v>
      </c>
    </row>
    <row r="80" spans="3:22" s="3" customFormat="1">
      <c r="C80" s="3" t="s">
        <v>1822</v>
      </c>
      <c r="V80" s="3" t="s">
        <v>1823</v>
      </c>
    </row>
    <row r="81" spans="3:3" s="3" customFormat="1">
      <c r="C81" s="3" t="s">
        <v>1824</v>
      </c>
    </row>
    <row r="82" spans="3:3" s="3" customFormat="1">
      <c r="C82" s="3" t="s">
        <v>1825</v>
      </c>
    </row>
    <row r="83" spans="3:3" s="3" customFormat="1">
      <c r="C83" s="3" t="s">
        <v>1826</v>
      </c>
    </row>
    <row r="84" spans="3:3" s="3" customFormat="1">
      <c r="C84" s="3" t="s">
        <v>1827</v>
      </c>
    </row>
    <row r="85" spans="3:3" s="3" customFormat="1">
      <c r="C85" s="3" t="s">
        <v>1828</v>
      </c>
    </row>
    <row r="86" spans="3:3" s="3" customFormat="1">
      <c r="C86" s="3" t="s">
        <v>1829</v>
      </c>
    </row>
    <row r="87" spans="3:3" s="3" customFormat="1">
      <c r="C87" s="3" t="s">
        <v>1830</v>
      </c>
    </row>
    <row r="88" spans="3:3" s="3" customFormat="1">
      <c r="C88" s="3" t="s">
        <v>1831</v>
      </c>
    </row>
    <row r="89" spans="3:3" s="3" customFormat="1">
      <c r="C89" s="3" t="s">
        <v>1832</v>
      </c>
    </row>
    <row r="90" spans="3:3" s="3" customFormat="1">
      <c r="C90" s="3" t="s">
        <v>1833</v>
      </c>
    </row>
    <row r="91" spans="3:3" s="3" customFormat="1">
      <c r="C91" s="3" t="s">
        <v>1834</v>
      </c>
    </row>
    <row r="92" spans="3:3" s="3" customFormat="1">
      <c r="C92" s="3" t="s">
        <v>1835</v>
      </c>
    </row>
    <row r="93" spans="3:3" s="3" customFormat="1">
      <c r="C93" s="3" t="s">
        <v>1836</v>
      </c>
    </row>
    <row r="94" spans="3:3" s="3" customFormat="1">
      <c r="C94" s="3" t="s">
        <v>1837</v>
      </c>
    </row>
    <row r="95" spans="3:3" s="3" customFormat="1">
      <c r="C95" s="3" t="s">
        <v>1838</v>
      </c>
    </row>
    <row r="96" spans="3:3" s="3" customFormat="1">
      <c r="C96" s="3" t="s">
        <v>1839</v>
      </c>
    </row>
    <row r="97" spans="3:3" s="3" customFormat="1">
      <c r="C97" s="3" t="s">
        <v>1840</v>
      </c>
    </row>
    <row r="98" spans="3:3" s="3" customFormat="1">
      <c r="C98" s="3" t="s">
        <v>1841</v>
      </c>
    </row>
    <row r="99" spans="3:3" s="3" customFormat="1">
      <c r="C99" s="3" t="s">
        <v>1842</v>
      </c>
    </row>
    <row r="100" spans="3:3" s="3" customFormat="1">
      <c r="C100" s="3" t="s">
        <v>1843</v>
      </c>
    </row>
    <row r="101" spans="3:3" s="3" customFormat="1">
      <c r="C101" s="3" t="s">
        <v>1844</v>
      </c>
    </row>
    <row r="102" spans="3:3" s="3" customFormat="1">
      <c r="C102" s="3" t="s">
        <v>1845</v>
      </c>
    </row>
    <row r="103" spans="3:3" s="3" customFormat="1">
      <c r="C103" s="3" t="s">
        <v>1846</v>
      </c>
    </row>
    <row r="104" spans="3:3" s="3" customFormat="1">
      <c r="C104" s="3" t="s">
        <v>1847</v>
      </c>
    </row>
    <row r="105" spans="3:3" s="3" customFormat="1">
      <c r="C105" s="3" t="s">
        <v>1848</v>
      </c>
    </row>
    <row r="106" spans="3:3" s="3" customFormat="1">
      <c r="C106" s="3" t="s">
        <v>1849</v>
      </c>
    </row>
    <row r="107" spans="3:3" s="3" customFormat="1">
      <c r="C107" s="3" t="s">
        <v>1850</v>
      </c>
    </row>
    <row r="108" spans="3:3" s="3" customFormat="1">
      <c r="C108" s="3" t="s">
        <v>1851</v>
      </c>
    </row>
    <row r="109" spans="3:3" s="3" customFormat="1">
      <c r="C109" s="3" t="s">
        <v>1852</v>
      </c>
    </row>
    <row r="110" spans="3:3" s="3" customFormat="1">
      <c r="C110" s="3" t="s">
        <v>1853</v>
      </c>
    </row>
    <row r="111" spans="3:3" s="3" customFormat="1">
      <c r="C111" s="3" t="s">
        <v>1854</v>
      </c>
    </row>
    <row r="112" spans="3:3" s="3" customFormat="1">
      <c r="C112" s="3" t="s">
        <v>1855</v>
      </c>
    </row>
    <row r="113" spans="3:3" s="3" customFormat="1">
      <c r="C113" s="3" t="s">
        <v>1856</v>
      </c>
    </row>
    <row r="114" spans="3:3" s="3" customFormat="1">
      <c r="C114" s="3" t="s">
        <v>1857</v>
      </c>
    </row>
    <row r="115" spans="3:3" s="3" customFormat="1">
      <c r="C115" s="3" t="s">
        <v>1858</v>
      </c>
    </row>
    <row r="116" spans="3:3" s="3" customFormat="1">
      <c r="C116" s="3" t="s">
        <v>1859</v>
      </c>
    </row>
    <row r="117" spans="3:3" s="3" customFormat="1">
      <c r="C117" s="3" t="s">
        <v>1860</v>
      </c>
    </row>
    <row r="118" spans="3:3" s="3" customFormat="1">
      <c r="C118" s="3" t="s">
        <v>1861</v>
      </c>
    </row>
    <row r="119" spans="3:3" s="3" customFormat="1">
      <c r="C119" s="3" t="s">
        <v>1862</v>
      </c>
    </row>
    <row r="120" spans="3:3" s="3" customFormat="1">
      <c r="C120" s="3" t="s">
        <v>1863</v>
      </c>
    </row>
    <row r="121" spans="3:3" s="3" customFormat="1">
      <c r="C121" s="3" t="s">
        <v>1864</v>
      </c>
    </row>
    <row r="122" spans="3:3" s="3" customFormat="1">
      <c r="C122" s="3" t="s">
        <v>1865</v>
      </c>
    </row>
    <row r="123" spans="3:3" s="3" customFormat="1">
      <c r="C123" s="3" t="s">
        <v>1866</v>
      </c>
    </row>
    <row r="124" spans="3:3" s="3" customFormat="1">
      <c r="C124" s="3" t="s">
        <v>1867</v>
      </c>
    </row>
    <row r="125" spans="3:3" s="3" customFormat="1">
      <c r="C125" s="3" t="s">
        <v>1868</v>
      </c>
    </row>
    <row r="126" spans="3:3" s="3" customFormat="1">
      <c r="C126" s="3" t="s">
        <v>1869</v>
      </c>
    </row>
    <row r="127" spans="3:3" s="3" customFormat="1">
      <c r="C127" s="3" t="s">
        <v>1870</v>
      </c>
    </row>
    <row r="128" spans="3:3" s="3" customFormat="1">
      <c r="C128" s="3" t="s">
        <v>1871</v>
      </c>
    </row>
    <row r="129" spans="3:3" s="3" customFormat="1">
      <c r="C129" s="3" t="s">
        <v>1872</v>
      </c>
    </row>
    <row r="130" spans="3:3" s="3" customFormat="1">
      <c r="C130" s="3" t="s">
        <v>1873</v>
      </c>
    </row>
    <row r="131" spans="3:3" s="3" customFormat="1">
      <c r="C131" s="3" t="s">
        <v>1874</v>
      </c>
    </row>
    <row r="132" spans="3:3" s="3" customFormat="1">
      <c r="C132" s="3" t="s">
        <v>1875</v>
      </c>
    </row>
    <row r="133" spans="3:3" s="3" customFormat="1">
      <c r="C133" s="3" t="s">
        <v>1876</v>
      </c>
    </row>
    <row r="134" spans="3:3" s="3" customFormat="1">
      <c r="C134" s="3" t="s">
        <v>1877</v>
      </c>
    </row>
    <row r="135" spans="3:3" s="3" customFormat="1">
      <c r="C135" s="3" t="s">
        <v>1878</v>
      </c>
    </row>
    <row r="136" spans="3:3" s="3" customFormat="1">
      <c r="C136" s="3" t="s">
        <v>1879</v>
      </c>
    </row>
    <row r="137" spans="3:3" s="3" customFormat="1">
      <c r="C137" s="3" t="s">
        <v>1880</v>
      </c>
    </row>
    <row r="138" spans="3:3" s="3" customFormat="1">
      <c r="C138" s="3" t="s">
        <v>1881</v>
      </c>
    </row>
    <row r="139" spans="3:3" s="3" customFormat="1">
      <c r="C139" s="3" t="s">
        <v>1882</v>
      </c>
    </row>
    <row r="140" spans="3:3" s="3" customFormat="1">
      <c r="C140" s="3" t="s">
        <v>1883</v>
      </c>
    </row>
    <row r="141" spans="3:3" s="3" customFormat="1">
      <c r="C141" s="3" t="s">
        <v>1884</v>
      </c>
    </row>
    <row r="142" spans="3:3" s="3" customFormat="1">
      <c r="C142" s="3" t="s">
        <v>1885</v>
      </c>
    </row>
    <row r="143" spans="3:3" s="3" customFormat="1">
      <c r="C143" s="3" t="s">
        <v>1886</v>
      </c>
    </row>
    <row r="144" spans="3:3" s="3" customFormat="1">
      <c r="C144" s="3" t="s">
        <v>1887</v>
      </c>
    </row>
    <row r="145" spans="3:3" s="3" customFormat="1">
      <c r="C145" s="3" t="s">
        <v>1888</v>
      </c>
    </row>
    <row r="146" spans="3:3" s="3" customFormat="1">
      <c r="C146" s="3" t="s">
        <v>1889</v>
      </c>
    </row>
    <row r="147" spans="3:3" s="3" customFormat="1">
      <c r="C147" s="3" t="s">
        <v>1042</v>
      </c>
    </row>
    <row r="148" spans="3:3" s="3" customFormat="1">
      <c r="C148" s="3" t="s">
        <v>1890</v>
      </c>
    </row>
    <row r="149" spans="3:3" s="3" customFormat="1">
      <c r="C149" s="3" t="s">
        <v>1891</v>
      </c>
    </row>
    <row r="150" spans="3:3" s="3" customFormat="1">
      <c r="C150" s="3" t="s">
        <v>1892</v>
      </c>
    </row>
    <row r="151" spans="3:3" s="3" customFormat="1">
      <c r="C151" s="3" t="s">
        <v>1893</v>
      </c>
    </row>
    <row r="152" spans="3:3" s="3" customFormat="1">
      <c r="C152" s="3" t="s">
        <v>1894</v>
      </c>
    </row>
    <row r="153" spans="3:3" s="3" customFormat="1">
      <c r="C153" s="3" t="s">
        <v>1895</v>
      </c>
    </row>
    <row r="154" spans="3:3" s="3" customFormat="1">
      <c r="C154" s="3" t="s">
        <v>1896</v>
      </c>
    </row>
    <row r="155" spans="3:3" s="3" customFormat="1">
      <c r="C155" s="3" t="s">
        <v>1897</v>
      </c>
    </row>
    <row r="156" spans="3:3" s="3" customFormat="1">
      <c r="C156" s="3" t="s">
        <v>1898</v>
      </c>
    </row>
    <row r="157" spans="3:3" s="3" customFormat="1">
      <c r="C157" s="3" t="s">
        <v>1899</v>
      </c>
    </row>
    <row r="158" spans="3:3" s="3" customFormat="1">
      <c r="C158" s="3" t="s">
        <v>1900</v>
      </c>
    </row>
    <row r="159" spans="3:3" s="3" customFormat="1">
      <c r="C159" s="3" t="s">
        <v>1430</v>
      </c>
    </row>
    <row r="160" spans="3:3" s="3" customFormat="1">
      <c r="C160" s="3" t="s">
        <v>1901</v>
      </c>
    </row>
    <row r="161" spans="3:3" s="3" customFormat="1">
      <c r="C161" s="3" t="s">
        <v>1902</v>
      </c>
    </row>
    <row r="162" spans="3:3" s="3" customFormat="1">
      <c r="C162" s="3" t="s">
        <v>1903</v>
      </c>
    </row>
    <row r="163" spans="3:3" s="3" customFormat="1">
      <c r="C163" s="3" t="s">
        <v>1904</v>
      </c>
    </row>
    <row r="164" spans="3:3" s="3" customFormat="1">
      <c r="C164" s="3" t="s">
        <v>1905</v>
      </c>
    </row>
    <row r="165" spans="3:3" s="3" customFormat="1">
      <c r="C165" s="3" t="s">
        <v>1906</v>
      </c>
    </row>
    <row r="166" spans="3:3" s="3" customFormat="1">
      <c r="C166" s="3" t="s">
        <v>709</v>
      </c>
    </row>
    <row r="167" spans="3:3" s="3" customFormat="1">
      <c r="C167" s="3" t="s">
        <v>1907</v>
      </c>
    </row>
    <row r="168" spans="3:3" s="3" customFormat="1">
      <c r="C168" s="3" t="s">
        <v>1908</v>
      </c>
    </row>
    <row r="169" spans="3:3" s="3" customFormat="1">
      <c r="C169" s="3" t="s">
        <v>1909</v>
      </c>
    </row>
    <row r="170" spans="3:3" s="3" customFormat="1">
      <c r="C170" s="3" t="s">
        <v>1910</v>
      </c>
    </row>
    <row r="171" spans="3:3" s="3" customFormat="1">
      <c r="C171" s="3" t="s">
        <v>1911</v>
      </c>
    </row>
    <row r="172" spans="3:3" s="3" customFormat="1">
      <c r="C172" s="3" t="s">
        <v>1912</v>
      </c>
    </row>
    <row r="173" spans="3:3" s="3" customFormat="1">
      <c r="C173" s="3" t="s">
        <v>1913</v>
      </c>
    </row>
    <row r="174" spans="3:3" s="3" customFormat="1">
      <c r="C174" s="3" t="s">
        <v>1914</v>
      </c>
    </row>
    <row r="175" spans="3:3" s="3" customFormat="1">
      <c r="C175" s="3" t="s">
        <v>1915</v>
      </c>
    </row>
    <row r="176" spans="3:3" s="3" customFormat="1">
      <c r="C176" s="3" t="s">
        <v>1916</v>
      </c>
    </row>
    <row r="177" spans="3:3" s="3" customFormat="1">
      <c r="C177" s="3" t="s">
        <v>1917</v>
      </c>
    </row>
    <row r="178" spans="3:3" s="3" customFormat="1">
      <c r="C178" s="3" t="s">
        <v>1918</v>
      </c>
    </row>
    <row r="179" spans="3:3" s="3" customFormat="1">
      <c r="C179" s="3" t="s">
        <v>1919</v>
      </c>
    </row>
    <row r="180" spans="3:3" s="3" customFormat="1">
      <c r="C180" s="3" t="s">
        <v>1920</v>
      </c>
    </row>
    <row r="181" spans="3:3" s="3" customFormat="1">
      <c r="C181" s="3" t="s">
        <v>1921</v>
      </c>
    </row>
    <row r="182" spans="3:3" s="3" customFormat="1">
      <c r="C182" s="3" t="s">
        <v>1922</v>
      </c>
    </row>
  </sheetData>
  <sheetProtection algorithmName="SHA-512" hashValue="HTwY31hn9vLb1HyaC2ZBCP05BNZtnrAv4sCax3UZ1LrLLqxuKmeoUhAAvORgbPmXwKy7jY/PmRdkFH3e1rkVsw==" saltValue="e9m3nHzNOW7FEL66e6TSqg==" spinCount="100000" sheet="1" selectLockedCells="1" selectUnlockedCells="1"/>
  <phoneticPr fontId="5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580"/>
  <sheetViews>
    <sheetView workbookViewId="0"/>
  </sheetViews>
  <sheetFormatPr defaultColWidth="9" defaultRowHeight="13.5"/>
  <cols>
    <col min="1" max="1" width="15.125" style="214" bestFit="1" customWidth="1"/>
    <col min="2" max="2" width="11.375" style="214" bestFit="1" customWidth="1"/>
    <col min="3" max="4" width="9" style="214"/>
    <col min="5" max="5" width="9" style="148"/>
    <col min="6" max="6" width="19.25" style="148" bestFit="1" customWidth="1"/>
    <col min="7" max="10" width="9" style="148"/>
    <col min="11" max="11" width="17.25" style="148" bestFit="1" customWidth="1"/>
    <col min="12" max="15" width="9" style="148"/>
    <col min="16" max="16" width="17.25" style="148" bestFit="1" customWidth="1"/>
    <col min="17" max="19" width="9" style="148"/>
    <col min="20" max="16384" width="9" style="146"/>
  </cols>
  <sheetData>
    <row r="1" spans="1:19">
      <c r="A1" s="214" t="s">
        <v>0</v>
      </c>
      <c r="F1" s="148" t="s">
        <v>1930</v>
      </c>
      <c r="K1" s="148" t="s">
        <v>1931</v>
      </c>
      <c r="P1" s="148" t="s">
        <v>1932</v>
      </c>
    </row>
    <row r="2" spans="1:19">
      <c r="A2" s="214" t="str">
        <f>CONCATENATE(C2,D2)</f>
        <v>東京都千代田区</v>
      </c>
      <c r="B2" s="147" t="s">
        <v>1933</v>
      </c>
      <c r="C2" s="214" t="s">
        <v>188</v>
      </c>
      <c r="D2" s="147" t="s">
        <v>236</v>
      </c>
      <c r="F2" s="148" t="str">
        <f>CONCATENATE(H2,I2)</f>
        <v>北海道旭川市</v>
      </c>
      <c r="G2" s="148" t="s">
        <v>1934</v>
      </c>
      <c r="H2" s="148" t="s">
        <v>176</v>
      </c>
      <c r="I2" s="148" t="s">
        <v>1935</v>
      </c>
      <c r="K2" s="148" t="str">
        <f>CONCATENATE(M2,N2)</f>
        <v>北海道留萌市</v>
      </c>
      <c r="L2" s="148" t="s">
        <v>1936</v>
      </c>
      <c r="M2" s="148" t="s">
        <v>176</v>
      </c>
      <c r="N2" s="148" t="s">
        <v>1937</v>
      </c>
      <c r="P2" s="148" t="str">
        <f>CONCATENATE(R2,S2)</f>
        <v>鹿児島県鹿児島市</v>
      </c>
      <c r="Q2" s="148" t="s">
        <v>1936</v>
      </c>
      <c r="R2" s="148" t="s">
        <v>221</v>
      </c>
      <c r="S2" s="148" t="s">
        <v>1938</v>
      </c>
    </row>
    <row r="3" spans="1:19">
      <c r="A3" s="214" t="str">
        <f t="shared" ref="A3:A67" si="0">CONCATENATE(C3,D3)</f>
        <v>東京都中央区</v>
      </c>
      <c r="B3" s="147" t="s">
        <v>1933</v>
      </c>
      <c r="C3" s="214" t="s">
        <v>188</v>
      </c>
      <c r="D3" s="147" t="s">
        <v>283</v>
      </c>
      <c r="F3" s="148" t="str">
        <f t="shared" ref="F3:F66" si="1">CONCATENATE(H3,I3)</f>
        <v>北海道帯広市</v>
      </c>
      <c r="G3" s="148" t="s">
        <v>1934</v>
      </c>
      <c r="H3" s="148" t="s">
        <v>176</v>
      </c>
      <c r="I3" s="148" t="s">
        <v>1939</v>
      </c>
      <c r="K3" s="148" t="str">
        <f t="shared" ref="K3:K66" si="2">CONCATENATE(M3,N3)</f>
        <v>北海道稚内市</v>
      </c>
      <c r="L3" s="148" t="s">
        <v>1936</v>
      </c>
      <c r="M3" s="148" t="s">
        <v>176</v>
      </c>
      <c r="N3" s="148" t="s">
        <v>1940</v>
      </c>
      <c r="P3" s="148" t="str">
        <f t="shared" ref="P3:P16" si="3">CONCATENATE(R3,S3)</f>
        <v>鹿児島県垂水市</v>
      </c>
      <c r="Q3" s="148" t="s">
        <v>1936</v>
      </c>
      <c r="R3" s="148" t="s">
        <v>221</v>
      </c>
      <c r="S3" s="148" t="s">
        <v>1941</v>
      </c>
    </row>
    <row r="4" spans="1:19">
      <c r="A4" s="214" t="str">
        <f t="shared" si="0"/>
        <v>東京都港区</v>
      </c>
      <c r="B4" s="147" t="s">
        <v>1933</v>
      </c>
      <c r="C4" s="214" t="s">
        <v>188</v>
      </c>
      <c r="D4" s="147" t="s">
        <v>329</v>
      </c>
      <c r="F4" s="148" t="str">
        <f t="shared" si="1"/>
        <v>北海道北見市</v>
      </c>
      <c r="G4" s="148" t="s">
        <v>1934</v>
      </c>
      <c r="H4" s="148" t="s">
        <v>176</v>
      </c>
      <c r="I4" s="148" t="s">
        <v>1942</v>
      </c>
      <c r="K4" s="148" t="str">
        <f t="shared" si="2"/>
        <v>北海道美唄市</v>
      </c>
      <c r="L4" s="148" t="s">
        <v>1936</v>
      </c>
      <c r="M4" s="148" t="s">
        <v>176</v>
      </c>
      <c r="N4" s="148" t="s">
        <v>1943</v>
      </c>
      <c r="P4" s="148" t="str">
        <f t="shared" si="3"/>
        <v>鹿児島県霧島市</v>
      </c>
      <c r="Q4" s="148" t="s">
        <v>1944</v>
      </c>
      <c r="R4" s="148" t="s">
        <v>221</v>
      </c>
      <c r="S4" s="148" t="s">
        <v>1945</v>
      </c>
    </row>
    <row r="5" spans="1:19">
      <c r="A5" s="214" t="str">
        <f t="shared" si="0"/>
        <v>東京都新宿区</v>
      </c>
      <c r="B5" s="147" t="s">
        <v>1933</v>
      </c>
      <c r="C5" s="214" t="s">
        <v>188</v>
      </c>
      <c r="D5" s="147" t="s">
        <v>376</v>
      </c>
      <c r="F5" s="148" t="str">
        <f t="shared" si="1"/>
        <v>北海道夕張市</v>
      </c>
      <c r="G5" s="148" t="s">
        <v>1934</v>
      </c>
      <c r="H5" s="148" t="s">
        <v>176</v>
      </c>
      <c r="I5" s="148" t="s">
        <v>1946</v>
      </c>
      <c r="K5" s="148" t="str">
        <f t="shared" si="2"/>
        <v>北海道芦別市</v>
      </c>
      <c r="L5" s="148" t="s">
        <v>1936</v>
      </c>
      <c r="M5" s="148" t="s">
        <v>176</v>
      </c>
      <c r="N5" s="148" t="s">
        <v>1947</v>
      </c>
      <c r="P5" s="148" t="str">
        <f t="shared" si="3"/>
        <v>鹿児島県鹿屋市</v>
      </c>
      <c r="Q5" s="148" t="s">
        <v>1944</v>
      </c>
      <c r="R5" s="148" t="s">
        <v>221</v>
      </c>
      <c r="S5" s="148" t="s">
        <v>1948</v>
      </c>
    </row>
    <row r="6" spans="1:19">
      <c r="A6" s="214" t="str">
        <f t="shared" si="0"/>
        <v>東京都文京区</v>
      </c>
      <c r="B6" s="147" t="s">
        <v>1933</v>
      </c>
      <c r="C6" s="214" t="s">
        <v>188</v>
      </c>
      <c r="D6" s="147" t="s">
        <v>423</v>
      </c>
      <c r="F6" s="148" t="str">
        <f t="shared" si="1"/>
        <v>北海道赤平市</v>
      </c>
      <c r="G6" s="148" t="s">
        <v>1934</v>
      </c>
      <c r="H6" s="148" t="s">
        <v>176</v>
      </c>
      <c r="I6" s="148" t="s">
        <v>1949</v>
      </c>
      <c r="K6" s="148" t="str">
        <f t="shared" si="2"/>
        <v>北海道赤平市</v>
      </c>
      <c r="L6" s="148" t="s">
        <v>1936</v>
      </c>
      <c r="M6" s="148" t="s">
        <v>176</v>
      </c>
      <c r="N6" s="148" t="s">
        <v>1949</v>
      </c>
      <c r="P6" s="148" t="str">
        <f t="shared" si="3"/>
        <v>熊本県産山村</v>
      </c>
      <c r="Q6" s="148" t="s">
        <v>1936</v>
      </c>
      <c r="R6" s="148" t="s">
        <v>218</v>
      </c>
      <c r="S6" s="148" t="s">
        <v>1950</v>
      </c>
    </row>
    <row r="7" spans="1:19">
      <c r="A7" s="214" t="str">
        <f t="shared" si="0"/>
        <v>東京都台東区</v>
      </c>
      <c r="B7" s="147" t="s">
        <v>1933</v>
      </c>
      <c r="C7" s="214" t="s">
        <v>188</v>
      </c>
      <c r="D7" s="147" t="s">
        <v>470</v>
      </c>
      <c r="F7" s="148" t="str">
        <f t="shared" si="1"/>
        <v>北海道士別市</v>
      </c>
      <c r="G7" s="148" t="s">
        <v>1934</v>
      </c>
      <c r="H7" s="148" t="s">
        <v>176</v>
      </c>
      <c r="I7" s="148" t="s">
        <v>1951</v>
      </c>
      <c r="K7" s="148" t="str">
        <f t="shared" si="2"/>
        <v>北海道士別市</v>
      </c>
      <c r="L7" s="148" t="s">
        <v>1936</v>
      </c>
      <c r="M7" s="148" t="s">
        <v>176</v>
      </c>
      <c r="N7" s="148" t="s">
        <v>1951</v>
      </c>
      <c r="P7" s="148" t="str">
        <f t="shared" si="3"/>
        <v>熊本県高森町</v>
      </c>
      <c r="Q7" s="148" t="s">
        <v>1936</v>
      </c>
      <c r="R7" s="148" t="s">
        <v>218</v>
      </c>
      <c r="S7" s="148" t="s">
        <v>1952</v>
      </c>
    </row>
    <row r="8" spans="1:19">
      <c r="A8" s="214" t="str">
        <f t="shared" si="0"/>
        <v>東京都墨田区</v>
      </c>
      <c r="B8" s="147" t="s">
        <v>1933</v>
      </c>
      <c r="C8" s="214" t="s">
        <v>188</v>
      </c>
      <c r="D8" s="147" t="s">
        <v>516</v>
      </c>
      <c r="F8" s="148" t="str">
        <f t="shared" si="1"/>
        <v>北海道名寄市</v>
      </c>
      <c r="G8" s="148" t="s">
        <v>1934</v>
      </c>
      <c r="H8" s="148" t="s">
        <v>176</v>
      </c>
      <c r="I8" s="148" t="s">
        <v>1953</v>
      </c>
      <c r="K8" s="148" t="str">
        <f t="shared" si="2"/>
        <v>北海道名寄市</v>
      </c>
      <c r="L8" s="148" t="s">
        <v>1936</v>
      </c>
      <c r="M8" s="148" t="s">
        <v>176</v>
      </c>
      <c r="N8" s="148" t="s">
        <v>1953</v>
      </c>
      <c r="P8" s="148" t="str">
        <f t="shared" si="3"/>
        <v>熊本県阿蘇市</v>
      </c>
      <c r="Q8" s="148" t="s">
        <v>1936</v>
      </c>
      <c r="R8" s="148" t="s">
        <v>218</v>
      </c>
      <c r="S8" s="148" t="s">
        <v>1954</v>
      </c>
    </row>
    <row r="9" spans="1:19">
      <c r="A9" s="214" t="str">
        <f t="shared" si="0"/>
        <v>東京都江東区</v>
      </c>
      <c r="B9" s="147" t="s">
        <v>1933</v>
      </c>
      <c r="C9" s="214" t="s">
        <v>188</v>
      </c>
      <c r="D9" s="147" t="s">
        <v>563</v>
      </c>
      <c r="F9" s="148" t="str">
        <f t="shared" si="1"/>
        <v>北海道歌志内市</v>
      </c>
      <c r="G9" s="148" t="s">
        <v>1934</v>
      </c>
      <c r="H9" s="148" t="s">
        <v>176</v>
      </c>
      <c r="I9" s="148" t="s">
        <v>1955</v>
      </c>
      <c r="K9" s="148" t="str">
        <f t="shared" si="2"/>
        <v>北海道三笠市</v>
      </c>
      <c r="L9" s="148" t="s">
        <v>1936</v>
      </c>
      <c r="M9" s="148" t="s">
        <v>176</v>
      </c>
      <c r="N9" s="148" t="s">
        <v>1956</v>
      </c>
      <c r="P9" s="148" t="str">
        <f t="shared" si="3"/>
        <v>熊本県南阿蘇村</v>
      </c>
      <c r="Q9" s="148" t="s">
        <v>1936</v>
      </c>
      <c r="R9" s="148" t="s">
        <v>218</v>
      </c>
      <c r="S9" s="148" t="s">
        <v>1957</v>
      </c>
    </row>
    <row r="10" spans="1:19">
      <c r="A10" s="214" t="str">
        <f t="shared" si="0"/>
        <v>東京都品川区</v>
      </c>
      <c r="B10" s="147" t="s">
        <v>1933</v>
      </c>
      <c r="C10" s="214" t="s">
        <v>188</v>
      </c>
      <c r="D10" s="147" t="s">
        <v>610</v>
      </c>
      <c r="F10" s="148" t="str">
        <f t="shared" si="1"/>
        <v>北海道深川市</v>
      </c>
      <c r="G10" s="148" t="s">
        <v>1934</v>
      </c>
      <c r="H10" s="148" t="s">
        <v>176</v>
      </c>
      <c r="I10" s="148" t="s">
        <v>1958</v>
      </c>
      <c r="K10" s="148" t="str">
        <f t="shared" si="2"/>
        <v>北海道滝川市</v>
      </c>
      <c r="L10" s="148" t="s">
        <v>1936</v>
      </c>
      <c r="M10" s="148" t="s">
        <v>176</v>
      </c>
      <c r="N10" s="148" t="s">
        <v>1959</v>
      </c>
      <c r="P10" s="148" t="str">
        <f t="shared" si="3"/>
        <v>長崎県島原市</v>
      </c>
      <c r="Q10" s="148" t="s">
        <v>1936</v>
      </c>
      <c r="R10" s="148" t="s">
        <v>217</v>
      </c>
      <c r="S10" s="148" t="s">
        <v>1960</v>
      </c>
    </row>
    <row r="11" spans="1:19">
      <c r="A11" s="214" t="str">
        <f t="shared" si="0"/>
        <v>東京都目黒区</v>
      </c>
      <c r="B11" s="147" t="s">
        <v>1933</v>
      </c>
      <c r="C11" s="214" t="s">
        <v>188</v>
      </c>
      <c r="D11" s="147" t="s">
        <v>657</v>
      </c>
      <c r="F11" s="148" t="str">
        <f t="shared" si="1"/>
        <v>北海道富良野市</v>
      </c>
      <c r="G11" s="148" t="s">
        <v>1934</v>
      </c>
      <c r="H11" s="148" t="s">
        <v>176</v>
      </c>
      <c r="I11" s="148" t="s">
        <v>1961</v>
      </c>
      <c r="K11" s="148" t="str">
        <f t="shared" si="2"/>
        <v>北海道砂川市</v>
      </c>
      <c r="L11" s="148" t="s">
        <v>1936</v>
      </c>
      <c r="M11" s="148" t="s">
        <v>176</v>
      </c>
      <c r="N11" s="148" t="s">
        <v>1962</v>
      </c>
      <c r="P11" s="148" t="str">
        <f t="shared" si="3"/>
        <v>長崎県南島原市</v>
      </c>
      <c r="Q11" s="148" t="s">
        <v>1944</v>
      </c>
      <c r="R11" s="148" t="s">
        <v>217</v>
      </c>
      <c r="S11" s="148" t="s">
        <v>1963</v>
      </c>
    </row>
    <row r="12" spans="1:19">
      <c r="A12" s="214" t="str">
        <f t="shared" si="0"/>
        <v>東京都大田区</v>
      </c>
      <c r="B12" s="147" t="s">
        <v>1933</v>
      </c>
      <c r="C12" s="214" t="s">
        <v>188</v>
      </c>
      <c r="D12" s="147" t="s">
        <v>704</v>
      </c>
      <c r="F12" s="148" t="str">
        <f t="shared" si="1"/>
        <v>北海道留寿都村</v>
      </c>
      <c r="G12" s="148" t="s">
        <v>1934</v>
      </c>
      <c r="H12" s="148" t="s">
        <v>176</v>
      </c>
      <c r="I12" s="148" t="s">
        <v>1964</v>
      </c>
      <c r="K12" s="148" t="str">
        <f t="shared" si="2"/>
        <v>北海道深川市</v>
      </c>
      <c r="L12" s="148" t="s">
        <v>1936</v>
      </c>
      <c r="M12" s="148" t="s">
        <v>176</v>
      </c>
      <c r="N12" s="148" t="s">
        <v>1958</v>
      </c>
      <c r="P12" s="148" t="str">
        <f t="shared" si="3"/>
        <v>宮崎県都城市</v>
      </c>
      <c r="Q12" s="148" t="s">
        <v>1936</v>
      </c>
      <c r="R12" s="148" t="s">
        <v>1965</v>
      </c>
      <c r="S12" s="148" t="s">
        <v>1966</v>
      </c>
    </row>
    <row r="13" spans="1:19">
      <c r="A13" s="214" t="str">
        <f t="shared" si="0"/>
        <v>東京都世田谷区</v>
      </c>
      <c r="B13" s="147" t="s">
        <v>1933</v>
      </c>
      <c r="C13" s="214" t="s">
        <v>188</v>
      </c>
      <c r="D13" s="147" t="s">
        <v>751</v>
      </c>
      <c r="F13" s="148" t="str">
        <f t="shared" si="1"/>
        <v>北海道喜茂別町</v>
      </c>
      <c r="G13" s="148" t="s">
        <v>1934</v>
      </c>
      <c r="H13" s="148" t="s">
        <v>176</v>
      </c>
      <c r="I13" s="148" t="s">
        <v>1967</v>
      </c>
      <c r="K13" s="148" t="str">
        <f t="shared" si="2"/>
        <v>北海道富良野市</v>
      </c>
      <c r="L13" s="148" t="s">
        <v>1936</v>
      </c>
      <c r="M13" s="148" t="s">
        <v>176</v>
      </c>
      <c r="N13" s="148" t="s">
        <v>1961</v>
      </c>
      <c r="P13" s="148" t="str">
        <f t="shared" si="3"/>
        <v>宮崎県日南市</v>
      </c>
      <c r="Q13" s="148" t="s">
        <v>1936</v>
      </c>
      <c r="R13" s="148" t="s">
        <v>1965</v>
      </c>
      <c r="S13" s="148" t="s">
        <v>1968</v>
      </c>
    </row>
    <row r="14" spans="1:19">
      <c r="A14" s="214" t="str">
        <f t="shared" si="0"/>
        <v>東京都渋谷区</v>
      </c>
      <c r="B14" s="147" t="s">
        <v>1933</v>
      </c>
      <c r="C14" s="214" t="s">
        <v>188</v>
      </c>
      <c r="D14" s="147" t="s">
        <v>798</v>
      </c>
      <c r="F14" s="148" t="str">
        <f t="shared" si="1"/>
        <v>北海道倶知安町</v>
      </c>
      <c r="G14" s="148" t="s">
        <v>1934</v>
      </c>
      <c r="H14" s="148" t="s">
        <v>176</v>
      </c>
      <c r="I14" s="148" t="s">
        <v>1969</v>
      </c>
      <c r="K14" s="148" t="str">
        <f t="shared" si="2"/>
        <v>北海道当別町</v>
      </c>
      <c r="L14" s="148" t="s">
        <v>1936</v>
      </c>
      <c r="M14" s="148" t="s">
        <v>176</v>
      </c>
      <c r="N14" s="148" t="s">
        <v>1970</v>
      </c>
      <c r="P14" s="148" t="str">
        <f t="shared" si="3"/>
        <v>宮崎県小林市</v>
      </c>
      <c r="Q14" s="148" t="s">
        <v>1936</v>
      </c>
      <c r="R14" s="148" t="s">
        <v>1965</v>
      </c>
      <c r="S14" s="148" t="s">
        <v>1971</v>
      </c>
    </row>
    <row r="15" spans="1:19">
      <c r="A15" s="214" t="str">
        <f t="shared" si="0"/>
        <v>東京都中野区</v>
      </c>
      <c r="B15" s="147" t="s">
        <v>1933</v>
      </c>
      <c r="C15" s="214" t="s">
        <v>188</v>
      </c>
      <c r="D15" s="147" t="s">
        <v>845</v>
      </c>
      <c r="F15" s="148" t="str">
        <f t="shared" si="1"/>
        <v>北海道赤井川村</v>
      </c>
      <c r="G15" s="148" t="s">
        <v>1934</v>
      </c>
      <c r="H15" s="148" t="s">
        <v>176</v>
      </c>
      <c r="I15" s="148" t="s">
        <v>1972</v>
      </c>
      <c r="K15" s="148" t="str">
        <f t="shared" si="2"/>
        <v>北海道新篠津村</v>
      </c>
      <c r="L15" s="148" t="s">
        <v>1936</v>
      </c>
      <c r="M15" s="148" t="s">
        <v>176</v>
      </c>
      <c r="N15" s="148" t="s">
        <v>1973</v>
      </c>
      <c r="P15" s="148" t="str">
        <f t="shared" si="3"/>
        <v>宮崎県三股町</v>
      </c>
      <c r="Q15" s="148" t="s">
        <v>1936</v>
      </c>
      <c r="R15" s="148" t="s">
        <v>1965</v>
      </c>
      <c r="S15" s="148" t="s">
        <v>1974</v>
      </c>
    </row>
    <row r="16" spans="1:19">
      <c r="A16" s="214" t="str">
        <f t="shared" si="0"/>
        <v>東京都杉並区</v>
      </c>
      <c r="B16" s="147" t="s">
        <v>1933</v>
      </c>
      <c r="C16" s="214" t="s">
        <v>188</v>
      </c>
      <c r="D16" s="147" t="s">
        <v>892</v>
      </c>
      <c r="F16" s="148" t="str">
        <f t="shared" si="1"/>
        <v>北海道上砂川町</v>
      </c>
      <c r="G16" s="148" t="s">
        <v>1934</v>
      </c>
      <c r="H16" s="148" t="s">
        <v>176</v>
      </c>
      <c r="I16" s="148" t="s">
        <v>1975</v>
      </c>
      <c r="K16" s="148" t="str">
        <f t="shared" si="2"/>
        <v>北海道木古内町</v>
      </c>
      <c r="L16" s="148" t="s">
        <v>1936</v>
      </c>
      <c r="M16" s="148" t="s">
        <v>176</v>
      </c>
      <c r="N16" s="148" t="s">
        <v>1976</v>
      </c>
      <c r="P16" s="148" t="str">
        <f t="shared" si="3"/>
        <v>宮崎県高原町</v>
      </c>
      <c r="Q16" s="148" t="s">
        <v>1936</v>
      </c>
      <c r="R16" s="148" t="s">
        <v>1965</v>
      </c>
      <c r="S16" s="148" t="s">
        <v>1977</v>
      </c>
    </row>
    <row r="17" spans="1:14">
      <c r="A17" s="214" t="str">
        <f t="shared" si="0"/>
        <v>東京都豊島区</v>
      </c>
      <c r="B17" s="147" t="s">
        <v>1933</v>
      </c>
      <c r="C17" s="214" t="s">
        <v>188</v>
      </c>
      <c r="D17" s="147" t="s">
        <v>939</v>
      </c>
      <c r="F17" s="148" t="str">
        <f t="shared" si="1"/>
        <v>北海道妹背牛町</v>
      </c>
      <c r="G17" s="148" t="s">
        <v>1934</v>
      </c>
      <c r="H17" s="148" t="s">
        <v>176</v>
      </c>
      <c r="I17" s="148" t="s">
        <v>1978</v>
      </c>
      <c r="K17" s="148" t="str">
        <f t="shared" si="2"/>
        <v>北海道八雲町</v>
      </c>
      <c r="L17" s="148" t="s">
        <v>1936</v>
      </c>
      <c r="M17" s="148" t="s">
        <v>176</v>
      </c>
      <c r="N17" s="148" t="s">
        <v>1979</v>
      </c>
    </row>
    <row r="18" spans="1:14">
      <c r="A18" s="214" t="str">
        <f t="shared" si="0"/>
        <v>東京都北区</v>
      </c>
      <c r="B18" s="147" t="s">
        <v>1933</v>
      </c>
      <c r="C18" s="214" t="s">
        <v>188</v>
      </c>
      <c r="D18" s="147" t="s">
        <v>985</v>
      </c>
      <c r="F18" s="148" t="str">
        <f t="shared" si="1"/>
        <v>北海道秩父別町</v>
      </c>
      <c r="G18" s="148" t="s">
        <v>1934</v>
      </c>
      <c r="H18" s="148" t="s">
        <v>176</v>
      </c>
      <c r="I18" s="148" t="s">
        <v>2914</v>
      </c>
      <c r="K18" s="148" t="str">
        <f t="shared" si="2"/>
        <v>北海道長万部町</v>
      </c>
      <c r="L18" s="148" t="s">
        <v>1936</v>
      </c>
      <c r="M18" s="148" t="s">
        <v>176</v>
      </c>
      <c r="N18" s="148" t="s">
        <v>1980</v>
      </c>
    </row>
    <row r="19" spans="1:14">
      <c r="A19" s="214" t="str">
        <f t="shared" si="0"/>
        <v>東京都荒川区</v>
      </c>
      <c r="B19" s="147" t="s">
        <v>1933</v>
      </c>
      <c r="C19" s="214" t="s">
        <v>188</v>
      </c>
      <c r="D19" s="147" t="s">
        <v>1028</v>
      </c>
      <c r="F19" s="148" t="str">
        <f t="shared" si="1"/>
        <v>北海道雨竜町</v>
      </c>
      <c r="G19" s="148" t="s">
        <v>1934</v>
      </c>
      <c r="H19" s="148" t="s">
        <v>176</v>
      </c>
      <c r="I19" s="148" t="s">
        <v>2915</v>
      </c>
      <c r="K19" s="148" t="str">
        <f t="shared" si="2"/>
        <v>北海道厚沢部町</v>
      </c>
      <c r="L19" s="148" t="s">
        <v>1936</v>
      </c>
      <c r="M19" s="148" t="s">
        <v>176</v>
      </c>
      <c r="N19" s="148" t="s">
        <v>1981</v>
      </c>
    </row>
    <row r="20" spans="1:14">
      <c r="A20" s="214" t="str">
        <f t="shared" si="0"/>
        <v>東京都板橋区</v>
      </c>
      <c r="B20" s="147" t="s">
        <v>1933</v>
      </c>
      <c r="C20" s="214" t="s">
        <v>188</v>
      </c>
      <c r="D20" s="147" t="s">
        <v>1070</v>
      </c>
      <c r="F20" s="148" t="str">
        <f t="shared" si="1"/>
        <v>北海道北竜町</v>
      </c>
      <c r="G20" s="148" t="s">
        <v>1934</v>
      </c>
      <c r="H20" s="148" t="s">
        <v>176</v>
      </c>
      <c r="I20" s="148" t="s">
        <v>2916</v>
      </c>
      <c r="K20" s="148" t="str">
        <f t="shared" si="2"/>
        <v>北海道今金町</v>
      </c>
      <c r="L20" s="148" t="s">
        <v>1936</v>
      </c>
      <c r="M20" s="148" t="s">
        <v>176</v>
      </c>
      <c r="N20" s="148" t="s">
        <v>1982</v>
      </c>
    </row>
    <row r="21" spans="1:14">
      <c r="A21" s="214" t="str">
        <f t="shared" si="0"/>
        <v>東京都練馬区</v>
      </c>
      <c r="B21" s="147" t="s">
        <v>1933</v>
      </c>
      <c r="C21" s="214" t="s">
        <v>188</v>
      </c>
      <c r="D21" s="147" t="s">
        <v>1113</v>
      </c>
      <c r="F21" s="148" t="str">
        <f t="shared" si="1"/>
        <v>北海道沼田町</v>
      </c>
      <c r="G21" s="148" t="s">
        <v>1934</v>
      </c>
      <c r="H21" s="148" t="s">
        <v>176</v>
      </c>
      <c r="I21" s="148" t="s">
        <v>2917</v>
      </c>
      <c r="K21" s="148" t="str">
        <f t="shared" si="2"/>
        <v>北海道黒松内町</v>
      </c>
      <c r="L21" s="148" t="s">
        <v>1936</v>
      </c>
      <c r="M21" s="148" t="s">
        <v>176</v>
      </c>
      <c r="N21" s="148" t="s">
        <v>1983</v>
      </c>
    </row>
    <row r="22" spans="1:14">
      <c r="A22" s="214" t="str">
        <f t="shared" si="0"/>
        <v>東京都足立区</v>
      </c>
      <c r="B22" s="147" t="s">
        <v>1933</v>
      </c>
      <c r="C22" s="214" t="s">
        <v>188</v>
      </c>
      <c r="D22" s="147" t="s">
        <v>1150</v>
      </c>
      <c r="F22" s="148" t="str">
        <f t="shared" si="1"/>
        <v>北海道幌加内町</v>
      </c>
      <c r="G22" s="148" t="s">
        <v>1934</v>
      </c>
      <c r="H22" s="148" t="s">
        <v>176</v>
      </c>
      <c r="I22" s="148" t="s">
        <v>1984</v>
      </c>
      <c r="K22" s="148" t="str">
        <f t="shared" si="2"/>
        <v>北海道蘭越町</v>
      </c>
      <c r="L22" s="148" t="s">
        <v>1936</v>
      </c>
      <c r="M22" s="148" t="s">
        <v>176</v>
      </c>
      <c r="N22" s="148" t="s">
        <v>1985</v>
      </c>
    </row>
    <row r="23" spans="1:14">
      <c r="A23" s="214" t="str">
        <f t="shared" si="0"/>
        <v>東京都葛飾区</v>
      </c>
      <c r="B23" s="147" t="s">
        <v>1933</v>
      </c>
      <c r="C23" s="214" t="s">
        <v>188</v>
      </c>
      <c r="D23" s="147" t="s">
        <v>1184</v>
      </c>
      <c r="F23" s="148" t="str">
        <f t="shared" si="1"/>
        <v>北海道音威子府村</v>
      </c>
      <c r="G23" s="148" t="s">
        <v>1934</v>
      </c>
      <c r="H23" s="148" t="s">
        <v>176</v>
      </c>
      <c r="I23" s="148" t="s">
        <v>1986</v>
      </c>
      <c r="K23" s="148" t="str">
        <f t="shared" si="2"/>
        <v>北海道ニセコ町</v>
      </c>
      <c r="L23" s="148" t="s">
        <v>1936</v>
      </c>
      <c r="M23" s="148" t="s">
        <v>176</v>
      </c>
      <c r="N23" s="148" t="s">
        <v>1987</v>
      </c>
    </row>
    <row r="24" spans="1:14">
      <c r="A24" s="214" t="str">
        <f t="shared" si="0"/>
        <v>東京都江戸川区</v>
      </c>
      <c r="B24" s="147" t="s">
        <v>1933</v>
      </c>
      <c r="C24" s="214" t="s">
        <v>188</v>
      </c>
      <c r="D24" s="147" t="s">
        <v>1217</v>
      </c>
      <c r="F24" s="148" t="str">
        <f t="shared" si="1"/>
        <v>北海道中川町</v>
      </c>
      <c r="G24" s="148" t="s">
        <v>1934</v>
      </c>
      <c r="H24" s="148" t="s">
        <v>176</v>
      </c>
      <c r="I24" s="148" t="s">
        <v>1988</v>
      </c>
      <c r="K24" s="148" t="str">
        <f t="shared" si="2"/>
        <v>北海道真狩村</v>
      </c>
      <c r="L24" s="148" t="s">
        <v>1936</v>
      </c>
      <c r="M24" s="148" t="s">
        <v>176</v>
      </c>
      <c r="N24" s="148" t="s">
        <v>1989</v>
      </c>
    </row>
    <row r="25" spans="1:14">
      <c r="A25" s="214" t="str">
        <f t="shared" si="0"/>
        <v>茨城県取手市</v>
      </c>
      <c r="B25" s="147" t="s">
        <v>138</v>
      </c>
      <c r="C25" s="214" t="s">
        <v>183</v>
      </c>
      <c r="D25" s="147" t="s">
        <v>1990</v>
      </c>
      <c r="F25" s="148" t="str">
        <f t="shared" si="1"/>
        <v>北海道美深町</v>
      </c>
      <c r="G25" s="148" t="s">
        <v>1934</v>
      </c>
      <c r="H25" s="148" t="s">
        <v>176</v>
      </c>
      <c r="I25" s="148" t="s">
        <v>1991</v>
      </c>
      <c r="K25" s="148" t="str">
        <f t="shared" si="2"/>
        <v>北海道留寿都村</v>
      </c>
      <c r="L25" s="148" t="s">
        <v>1936</v>
      </c>
      <c r="M25" s="148" t="s">
        <v>176</v>
      </c>
      <c r="N25" s="148" t="s">
        <v>1992</v>
      </c>
    </row>
    <row r="26" spans="1:14">
      <c r="A26" s="214" t="str">
        <f t="shared" si="0"/>
        <v>茨城県つくば市</v>
      </c>
      <c r="B26" s="147" t="s">
        <v>138</v>
      </c>
      <c r="C26" s="214" t="s">
        <v>183</v>
      </c>
      <c r="D26" s="147" t="s">
        <v>1993</v>
      </c>
      <c r="F26" s="148" t="str">
        <f t="shared" si="1"/>
        <v>北海道幌加内町</v>
      </c>
      <c r="G26" s="148" t="s">
        <v>1934</v>
      </c>
      <c r="H26" s="148" t="s">
        <v>176</v>
      </c>
      <c r="I26" s="148" t="s">
        <v>2918</v>
      </c>
      <c r="K26" s="148" t="str">
        <f t="shared" si="2"/>
        <v>北海道喜茂別町</v>
      </c>
      <c r="L26" s="148" t="s">
        <v>1936</v>
      </c>
      <c r="M26" s="148" t="s">
        <v>176</v>
      </c>
      <c r="N26" s="148" t="s">
        <v>1994</v>
      </c>
    </row>
    <row r="27" spans="1:14">
      <c r="A27" s="214" t="str">
        <f t="shared" si="0"/>
        <v>埼玉県和光市</v>
      </c>
      <c r="B27" s="147" t="s">
        <v>138</v>
      </c>
      <c r="C27" s="214" t="s">
        <v>186</v>
      </c>
      <c r="D27" s="147" t="s">
        <v>1995</v>
      </c>
      <c r="F27" s="148" t="str">
        <f t="shared" si="1"/>
        <v>北海道下川町</v>
      </c>
      <c r="G27" s="148" t="s">
        <v>1934</v>
      </c>
      <c r="H27" s="148" t="s">
        <v>176</v>
      </c>
      <c r="I27" s="148" t="s">
        <v>1996</v>
      </c>
      <c r="K27" s="148" t="str">
        <f t="shared" si="2"/>
        <v>北海道京極町</v>
      </c>
      <c r="L27" s="148" t="s">
        <v>1936</v>
      </c>
      <c r="M27" s="148" t="s">
        <v>176</v>
      </c>
      <c r="N27" s="148" t="s">
        <v>1997</v>
      </c>
    </row>
    <row r="28" spans="1:14">
      <c r="A28" s="214" t="str">
        <f t="shared" si="0"/>
        <v>千葉県我孫子市</v>
      </c>
      <c r="B28" s="147" t="s">
        <v>138</v>
      </c>
      <c r="C28" s="214" t="s">
        <v>187</v>
      </c>
      <c r="D28" s="147" t="s">
        <v>1998</v>
      </c>
      <c r="F28" s="148" t="str">
        <f t="shared" si="1"/>
        <v>北海道剣淵町</v>
      </c>
      <c r="G28" s="148" t="s">
        <v>1934</v>
      </c>
      <c r="H28" s="148" t="s">
        <v>176</v>
      </c>
      <c r="I28" s="148" t="s">
        <v>1999</v>
      </c>
      <c r="K28" s="148" t="str">
        <f t="shared" si="2"/>
        <v>北海道倶知安町</v>
      </c>
      <c r="L28" s="148" t="s">
        <v>1936</v>
      </c>
      <c r="M28" s="148" t="s">
        <v>176</v>
      </c>
      <c r="N28" s="148" t="s">
        <v>2000</v>
      </c>
    </row>
    <row r="29" spans="1:14">
      <c r="A29" s="214" t="str">
        <f t="shared" si="0"/>
        <v>千葉県袖ケ浦市</v>
      </c>
      <c r="B29" s="147" t="s">
        <v>138</v>
      </c>
      <c r="C29" s="214" t="s">
        <v>187</v>
      </c>
      <c r="D29" s="147" t="s">
        <v>2992</v>
      </c>
      <c r="F29" s="148" t="str">
        <f t="shared" si="1"/>
        <v>北海道愛別町</v>
      </c>
      <c r="G29" s="148" t="s">
        <v>1934</v>
      </c>
      <c r="H29" s="148" t="s">
        <v>176</v>
      </c>
      <c r="I29" s="148" t="s">
        <v>2001</v>
      </c>
      <c r="K29" s="148" t="str">
        <f t="shared" si="2"/>
        <v>北海道豊浦町</v>
      </c>
      <c r="L29" s="148" t="s">
        <v>1936</v>
      </c>
      <c r="M29" s="148" t="s">
        <v>176</v>
      </c>
      <c r="N29" s="148" t="s">
        <v>2002</v>
      </c>
    </row>
    <row r="30" spans="1:14">
      <c r="A30" s="214" t="str">
        <f t="shared" si="0"/>
        <v>千葉県印西市</v>
      </c>
      <c r="B30" s="147" t="s">
        <v>138</v>
      </c>
      <c r="C30" s="214" t="s">
        <v>187</v>
      </c>
      <c r="D30" s="147" t="s">
        <v>2003</v>
      </c>
      <c r="F30" s="148" t="str">
        <f t="shared" si="1"/>
        <v>北海道和寒町</v>
      </c>
      <c r="G30" s="148" t="s">
        <v>1934</v>
      </c>
      <c r="H30" s="148" t="s">
        <v>176</v>
      </c>
      <c r="I30" s="148" t="s">
        <v>2004</v>
      </c>
      <c r="K30" s="148" t="str">
        <f t="shared" si="2"/>
        <v>北海道共和町</v>
      </c>
      <c r="L30" s="148" t="s">
        <v>1936</v>
      </c>
      <c r="M30" s="148" t="s">
        <v>176</v>
      </c>
      <c r="N30" s="148" t="s">
        <v>2005</v>
      </c>
    </row>
    <row r="31" spans="1:14">
      <c r="A31" s="214" t="str">
        <f t="shared" si="0"/>
        <v>東京都調布市</v>
      </c>
      <c r="B31" s="147" t="s">
        <v>138</v>
      </c>
      <c r="C31" s="214" t="s">
        <v>188</v>
      </c>
      <c r="D31" s="147" t="s">
        <v>2006</v>
      </c>
      <c r="F31" s="148" t="str">
        <f t="shared" si="1"/>
        <v>北海道当麻町</v>
      </c>
      <c r="G31" s="148" t="s">
        <v>1934</v>
      </c>
      <c r="H31" s="148" t="s">
        <v>176</v>
      </c>
      <c r="I31" s="148" t="s">
        <v>2007</v>
      </c>
      <c r="K31" s="148" t="str">
        <f t="shared" si="2"/>
        <v>北海道岩内町</v>
      </c>
      <c r="L31" s="148" t="s">
        <v>1936</v>
      </c>
      <c r="M31" s="148" t="s">
        <v>176</v>
      </c>
      <c r="N31" s="148" t="s">
        <v>2008</v>
      </c>
    </row>
    <row r="32" spans="1:14">
      <c r="A32" s="214" t="str">
        <f t="shared" si="0"/>
        <v>東京都町田市</v>
      </c>
      <c r="B32" s="147" t="s">
        <v>138</v>
      </c>
      <c r="C32" s="214" t="s">
        <v>188</v>
      </c>
      <c r="D32" s="147" t="s">
        <v>2009</v>
      </c>
      <c r="F32" s="148" t="str">
        <f t="shared" si="1"/>
        <v>北海道鷹栖町</v>
      </c>
      <c r="G32" s="148" t="s">
        <v>1934</v>
      </c>
      <c r="H32" s="148" t="s">
        <v>176</v>
      </c>
      <c r="I32" s="148" t="s">
        <v>2010</v>
      </c>
      <c r="K32" s="148" t="str">
        <f t="shared" si="2"/>
        <v>北海道神恵内村</v>
      </c>
      <c r="L32" s="148" t="s">
        <v>1936</v>
      </c>
      <c r="M32" s="148" t="s">
        <v>176</v>
      </c>
      <c r="N32" s="148" t="s">
        <v>2011</v>
      </c>
    </row>
    <row r="33" spans="1:14">
      <c r="A33" s="214" t="str">
        <f t="shared" si="0"/>
        <v>東京都小平市</v>
      </c>
      <c r="B33" s="147" t="s">
        <v>138</v>
      </c>
      <c r="C33" s="214" t="s">
        <v>188</v>
      </c>
      <c r="D33" s="147" t="s">
        <v>2012</v>
      </c>
      <c r="F33" s="148" t="str">
        <f t="shared" si="1"/>
        <v>北海道東神楽町</v>
      </c>
      <c r="G33" s="148" t="s">
        <v>1934</v>
      </c>
      <c r="H33" s="148" t="s">
        <v>176</v>
      </c>
      <c r="I33" s="148" t="s">
        <v>2013</v>
      </c>
      <c r="K33" s="148" t="str">
        <f t="shared" si="2"/>
        <v>北海道積丹町</v>
      </c>
      <c r="L33" s="148" t="s">
        <v>1936</v>
      </c>
      <c r="M33" s="148" t="s">
        <v>176</v>
      </c>
      <c r="N33" s="148" t="s">
        <v>2014</v>
      </c>
    </row>
    <row r="34" spans="1:14">
      <c r="A34" s="214" t="str">
        <f t="shared" si="0"/>
        <v>東京都日野市</v>
      </c>
      <c r="B34" s="147" t="s">
        <v>138</v>
      </c>
      <c r="C34" s="214" t="s">
        <v>188</v>
      </c>
      <c r="D34" s="147" t="s">
        <v>2015</v>
      </c>
      <c r="F34" s="148" t="str">
        <f t="shared" si="1"/>
        <v>北海道比布町</v>
      </c>
      <c r="G34" s="148" t="s">
        <v>1934</v>
      </c>
      <c r="H34" s="148" t="s">
        <v>176</v>
      </c>
      <c r="I34" s="148" t="s">
        <v>2016</v>
      </c>
      <c r="K34" s="148" t="str">
        <f t="shared" si="2"/>
        <v>北海道古平町</v>
      </c>
      <c r="L34" s="148" t="s">
        <v>1936</v>
      </c>
      <c r="M34" s="148" t="s">
        <v>176</v>
      </c>
      <c r="N34" s="148" t="s">
        <v>2017</v>
      </c>
    </row>
    <row r="35" spans="1:14">
      <c r="A35" s="214" t="str">
        <f t="shared" si="0"/>
        <v>東京都国分寺市</v>
      </c>
      <c r="B35" s="147" t="s">
        <v>138</v>
      </c>
      <c r="C35" s="214" t="s">
        <v>188</v>
      </c>
      <c r="D35" s="147" t="s">
        <v>2018</v>
      </c>
      <c r="F35" s="148" t="str">
        <f t="shared" si="1"/>
        <v>北海道上川町</v>
      </c>
      <c r="G35" s="148" t="s">
        <v>1934</v>
      </c>
      <c r="H35" s="148" t="s">
        <v>176</v>
      </c>
      <c r="I35" s="148" t="s">
        <v>2019</v>
      </c>
      <c r="K35" s="148" t="str">
        <f t="shared" si="2"/>
        <v>北海道仁木町</v>
      </c>
      <c r="L35" s="148" t="s">
        <v>1936</v>
      </c>
      <c r="M35" s="148" t="s">
        <v>176</v>
      </c>
      <c r="N35" s="148" t="s">
        <v>2020</v>
      </c>
    </row>
    <row r="36" spans="1:14">
      <c r="A36" s="214" t="str">
        <f t="shared" si="0"/>
        <v>東京都狛江市</v>
      </c>
      <c r="B36" s="147" t="s">
        <v>138</v>
      </c>
      <c r="C36" s="214" t="s">
        <v>188</v>
      </c>
      <c r="D36" s="147" t="s">
        <v>2021</v>
      </c>
      <c r="F36" s="148" t="str">
        <f t="shared" si="1"/>
        <v>北海道東川町</v>
      </c>
      <c r="G36" s="148" t="s">
        <v>1934</v>
      </c>
      <c r="H36" s="148" t="s">
        <v>176</v>
      </c>
      <c r="I36" s="148" t="s">
        <v>2022</v>
      </c>
      <c r="K36" s="148" t="str">
        <f t="shared" si="2"/>
        <v>北海道赤井川村</v>
      </c>
      <c r="L36" s="148" t="s">
        <v>1936</v>
      </c>
      <c r="M36" s="148" t="s">
        <v>176</v>
      </c>
      <c r="N36" s="148" t="s">
        <v>1972</v>
      </c>
    </row>
    <row r="37" spans="1:14">
      <c r="A37" s="214" t="str">
        <f t="shared" si="0"/>
        <v>東京都清瀬市</v>
      </c>
      <c r="B37" s="147" t="s">
        <v>138</v>
      </c>
      <c r="C37" s="214" t="s">
        <v>188</v>
      </c>
      <c r="D37" s="147" t="s">
        <v>2023</v>
      </c>
      <c r="F37" s="148" t="str">
        <f t="shared" si="1"/>
        <v>北海道美瑛町</v>
      </c>
      <c r="G37" s="148" t="s">
        <v>1934</v>
      </c>
      <c r="H37" s="148" t="s">
        <v>176</v>
      </c>
      <c r="I37" s="148" t="s">
        <v>2024</v>
      </c>
      <c r="K37" s="148" t="str">
        <f t="shared" si="2"/>
        <v>北海道月形町</v>
      </c>
      <c r="L37" s="148" t="s">
        <v>1936</v>
      </c>
      <c r="M37" s="148" t="s">
        <v>176</v>
      </c>
      <c r="N37" s="148" t="s">
        <v>2025</v>
      </c>
    </row>
    <row r="38" spans="1:14">
      <c r="A38" s="214" t="str">
        <f t="shared" si="0"/>
        <v>東京都多摩市</v>
      </c>
      <c r="B38" s="147" t="s">
        <v>138</v>
      </c>
      <c r="C38" s="214" t="s">
        <v>188</v>
      </c>
      <c r="D38" s="147" t="s">
        <v>2026</v>
      </c>
      <c r="F38" s="148" t="str">
        <f t="shared" si="1"/>
        <v>北海道上富良野町</v>
      </c>
      <c r="G38" s="148" t="s">
        <v>1934</v>
      </c>
      <c r="H38" s="148" t="s">
        <v>176</v>
      </c>
      <c r="I38" s="148" t="s">
        <v>2027</v>
      </c>
      <c r="K38" s="148" t="str">
        <f t="shared" si="2"/>
        <v>北海道羅臼町</v>
      </c>
      <c r="L38" s="148" t="s">
        <v>1936</v>
      </c>
      <c r="M38" s="148" t="s">
        <v>176</v>
      </c>
      <c r="N38" s="148" t="s">
        <v>2028</v>
      </c>
    </row>
    <row r="39" spans="1:14">
      <c r="A39" s="214" t="str">
        <f t="shared" si="0"/>
        <v>東京都武蔵野市</v>
      </c>
      <c r="B39" s="147" t="s">
        <v>138</v>
      </c>
      <c r="C39" s="214" t="s">
        <v>188</v>
      </c>
      <c r="D39" s="147" t="s">
        <v>2029</v>
      </c>
      <c r="F39" s="148" t="str">
        <f t="shared" si="1"/>
        <v>北海道中富良野町</v>
      </c>
      <c r="G39" s="148" t="s">
        <v>1934</v>
      </c>
      <c r="H39" s="148" t="s">
        <v>176</v>
      </c>
      <c r="I39" s="148" t="s">
        <v>2030</v>
      </c>
      <c r="K39" s="148" t="str">
        <f t="shared" si="2"/>
        <v>北海道新十津川町</v>
      </c>
      <c r="L39" s="148" t="s">
        <v>1936</v>
      </c>
      <c r="M39" s="148" t="s">
        <v>176</v>
      </c>
      <c r="N39" s="148" t="s">
        <v>2031</v>
      </c>
    </row>
    <row r="40" spans="1:14">
      <c r="A40" s="214" t="str">
        <f t="shared" si="0"/>
        <v>神奈川県横浜市</v>
      </c>
      <c r="B40" s="147" t="s">
        <v>138</v>
      </c>
      <c r="C40" s="214" t="s">
        <v>189</v>
      </c>
      <c r="D40" s="147" t="s">
        <v>2032</v>
      </c>
      <c r="F40" s="148" t="str">
        <f t="shared" si="1"/>
        <v>北海道南富良野町</v>
      </c>
      <c r="G40" s="148" t="s">
        <v>1934</v>
      </c>
      <c r="H40" s="148" t="s">
        <v>176</v>
      </c>
      <c r="I40" s="148" t="s">
        <v>2033</v>
      </c>
      <c r="K40" s="148" t="str">
        <f t="shared" si="2"/>
        <v>北海道妹背牛町</v>
      </c>
      <c r="L40" s="148" t="s">
        <v>1936</v>
      </c>
      <c r="M40" s="148" t="s">
        <v>176</v>
      </c>
      <c r="N40" s="148" t="s">
        <v>2034</v>
      </c>
    </row>
    <row r="41" spans="1:14">
      <c r="A41" s="214" t="str">
        <f t="shared" si="0"/>
        <v>神奈川県川崎市</v>
      </c>
      <c r="B41" s="147" t="s">
        <v>138</v>
      </c>
      <c r="C41" s="214" t="s">
        <v>189</v>
      </c>
      <c r="D41" s="147" t="s">
        <v>2035</v>
      </c>
      <c r="F41" s="148" t="str">
        <f t="shared" si="1"/>
        <v>北海道占冠村</v>
      </c>
      <c r="G41" s="148" t="s">
        <v>1934</v>
      </c>
      <c r="H41" s="148" t="s">
        <v>176</v>
      </c>
      <c r="I41" s="148" t="s">
        <v>2036</v>
      </c>
      <c r="K41" s="148" t="str">
        <f t="shared" si="2"/>
        <v>北海道秩父別町</v>
      </c>
      <c r="L41" s="148" t="s">
        <v>1936</v>
      </c>
      <c r="M41" s="148" t="s">
        <v>176</v>
      </c>
      <c r="N41" s="148" t="s">
        <v>2037</v>
      </c>
    </row>
    <row r="42" spans="1:14">
      <c r="A42" s="214" t="str">
        <f t="shared" si="0"/>
        <v>神奈川県厚木市</v>
      </c>
      <c r="B42" s="147" t="s">
        <v>138</v>
      </c>
      <c r="C42" s="214" t="s">
        <v>189</v>
      </c>
      <c r="D42" s="147" t="s">
        <v>2038</v>
      </c>
      <c r="F42" s="148" t="str">
        <f t="shared" si="1"/>
        <v>北海道浜頓別町</v>
      </c>
      <c r="G42" s="148" t="s">
        <v>1934</v>
      </c>
      <c r="H42" s="148" t="s">
        <v>176</v>
      </c>
      <c r="I42" s="148" t="s">
        <v>2039</v>
      </c>
      <c r="K42" s="148" t="str">
        <f t="shared" si="2"/>
        <v>北海道雨竜町</v>
      </c>
      <c r="L42" s="148" t="s">
        <v>1936</v>
      </c>
      <c r="M42" s="148" t="s">
        <v>176</v>
      </c>
      <c r="N42" s="148" t="s">
        <v>2040</v>
      </c>
    </row>
    <row r="43" spans="1:14">
      <c r="A43" s="214" t="str">
        <f t="shared" si="0"/>
        <v>愛知県刈谷市</v>
      </c>
      <c r="B43" s="147" t="s">
        <v>138</v>
      </c>
      <c r="C43" s="214" t="s">
        <v>198</v>
      </c>
      <c r="D43" s="147" t="s">
        <v>2041</v>
      </c>
      <c r="F43" s="148" t="str">
        <f t="shared" si="1"/>
        <v>北海道中頓別町</v>
      </c>
      <c r="G43" s="148" t="s">
        <v>1934</v>
      </c>
      <c r="H43" s="148" t="s">
        <v>176</v>
      </c>
      <c r="I43" s="148" t="s">
        <v>2042</v>
      </c>
      <c r="K43" s="148" t="str">
        <f t="shared" si="2"/>
        <v>北海道北竜町</v>
      </c>
      <c r="L43" s="148" t="s">
        <v>1936</v>
      </c>
      <c r="M43" s="148" t="s">
        <v>176</v>
      </c>
      <c r="N43" s="148" t="s">
        <v>2043</v>
      </c>
    </row>
    <row r="44" spans="1:14">
      <c r="A44" s="214" t="str">
        <f t="shared" si="0"/>
        <v>愛知県豊田市</v>
      </c>
      <c r="B44" s="147" t="s">
        <v>138</v>
      </c>
      <c r="C44" s="214" t="s">
        <v>198</v>
      </c>
      <c r="D44" s="147" t="s">
        <v>2044</v>
      </c>
      <c r="F44" s="148" t="str">
        <f t="shared" si="1"/>
        <v>北海道幌延町</v>
      </c>
      <c r="G44" s="148" t="s">
        <v>1934</v>
      </c>
      <c r="H44" s="148" t="s">
        <v>176</v>
      </c>
      <c r="I44" s="148" t="s">
        <v>2045</v>
      </c>
      <c r="K44" s="148" t="str">
        <f t="shared" si="2"/>
        <v>北海道沼田町</v>
      </c>
      <c r="L44" s="148" t="s">
        <v>1936</v>
      </c>
      <c r="M44" s="148" t="s">
        <v>176</v>
      </c>
      <c r="N44" s="148" t="s">
        <v>2046</v>
      </c>
    </row>
    <row r="45" spans="1:14">
      <c r="A45" s="214" t="str">
        <f t="shared" si="0"/>
        <v>愛知県日進市</v>
      </c>
      <c r="B45" s="147" t="s">
        <v>138</v>
      </c>
      <c r="C45" s="214" t="s">
        <v>198</v>
      </c>
      <c r="D45" s="147" t="s">
        <v>2047</v>
      </c>
      <c r="F45" s="148" t="str">
        <f t="shared" si="1"/>
        <v>北海道美幌町</v>
      </c>
      <c r="G45" s="148" t="s">
        <v>1934</v>
      </c>
      <c r="H45" s="148" t="s">
        <v>176</v>
      </c>
      <c r="I45" s="148" t="s">
        <v>2919</v>
      </c>
      <c r="K45" s="148" t="str">
        <f t="shared" si="2"/>
        <v>北海道幌加内町</v>
      </c>
      <c r="L45" s="148" t="s">
        <v>1936</v>
      </c>
      <c r="M45" s="148" t="s">
        <v>176</v>
      </c>
      <c r="N45" s="148" t="s">
        <v>2048</v>
      </c>
    </row>
    <row r="46" spans="1:14">
      <c r="A46" s="214" t="str">
        <f t="shared" si="0"/>
        <v>京都府長岡京市</v>
      </c>
      <c r="B46" s="147" t="s">
        <v>138</v>
      </c>
      <c r="C46" s="214" t="s">
        <v>201</v>
      </c>
      <c r="D46" s="147" t="s">
        <v>2049</v>
      </c>
      <c r="F46" s="148" t="str">
        <f t="shared" si="1"/>
        <v>北海道津別町</v>
      </c>
      <c r="G46" s="148" t="s">
        <v>1934</v>
      </c>
      <c r="H46" s="148" t="s">
        <v>176</v>
      </c>
      <c r="I46" s="148" t="s">
        <v>2920</v>
      </c>
      <c r="K46" s="148" t="str">
        <f t="shared" si="2"/>
        <v>北海道鷹栖町</v>
      </c>
      <c r="L46" s="148" t="s">
        <v>1936</v>
      </c>
      <c r="M46" s="148" t="s">
        <v>176</v>
      </c>
      <c r="N46" s="148" t="s">
        <v>2050</v>
      </c>
    </row>
    <row r="47" spans="1:14">
      <c r="A47" s="214" t="str">
        <f t="shared" si="0"/>
        <v>大阪府大阪市</v>
      </c>
      <c r="B47" s="147" t="s">
        <v>138</v>
      </c>
      <c r="C47" s="214" t="s">
        <v>202</v>
      </c>
      <c r="D47" s="147" t="s">
        <v>2051</v>
      </c>
      <c r="F47" s="148" t="str">
        <f t="shared" si="1"/>
        <v>北海道大空町</v>
      </c>
      <c r="G47" s="148" t="s">
        <v>1934</v>
      </c>
      <c r="H47" s="148" t="s">
        <v>176</v>
      </c>
      <c r="I47" s="148" t="s">
        <v>2921</v>
      </c>
      <c r="K47" s="148" t="str">
        <f t="shared" si="2"/>
        <v>北海道当麻町</v>
      </c>
      <c r="L47" s="148" t="s">
        <v>1936</v>
      </c>
      <c r="M47" s="148" t="s">
        <v>176</v>
      </c>
      <c r="N47" s="148" t="s">
        <v>2007</v>
      </c>
    </row>
    <row r="48" spans="1:14">
      <c r="A48" s="214" t="str">
        <f t="shared" si="0"/>
        <v>大阪府守口市</v>
      </c>
      <c r="B48" s="147" t="s">
        <v>138</v>
      </c>
      <c r="C48" s="214" t="s">
        <v>202</v>
      </c>
      <c r="D48" s="147" t="s">
        <v>2052</v>
      </c>
      <c r="F48" s="148" t="str">
        <f t="shared" si="1"/>
        <v>北海道清里町</v>
      </c>
      <c r="G48" s="148" t="s">
        <v>1934</v>
      </c>
      <c r="H48" s="148" t="s">
        <v>176</v>
      </c>
      <c r="I48" s="148" t="s">
        <v>2053</v>
      </c>
      <c r="K48" s="148" t="str">
        <f t="shared" si="2"/>
        <v>北海道愛別町</v>
      </c>
      <c r="L48" s="148" t="s">
        <v>1936</v>
      </c>
      <c r="M48" s="148" t="s">
        <v>176</v>
      </c>
      <c r="N48" s="148" t="s">
        <v>2001</v>
      </c>
    </row>
    <row r="49" spans="1:14">
      <c r="A49" s="214" t="str">
        <f t="shared" si="0"/>
        <v>茨城県守谷市</v>
      </c>
      <c r="B49" s="147" t="s">
        <v>2993</v>
      </c>
      <c r="C49" s="214" t="s">
        <v>183</v>
      </c>
      <c r="D49" s="147" t="s">
        <v>2054</v>
      </c>
      <c r="F49" s="148" t="str">
        <f t="shared" si="1"/>
        <v>北海道小清水町</v>
      </c>
      <c r="G49" s="148" t="s">
        <v>1934</v>
      </c>
      <c r="H49" s="148" t="s">
        <v>176</v>
      </c>
      <c r="I49" s="148" t="s">
        <v>2055</v>
      </c>
      <c r="K49" s="148" t="str">
        <f t="shared" si="2"/>
        <v>北海道上川町</v>
      </c>
      <c r="L49" s="148" t="s">
        <v>1936</v>
      </c>
      <c r="M49" s="148" t="s">
        <v>176</v>
      </c>
      <c r="N49" s="148" t="s">
        <v>2056</v>
      </c>
    </row>
    <row r="50" spans="1:14">
      <c r="A50" s="214" t="str">
        <f t="shared" si="0"/>
        <v>埼玉県さいたま市</v>
      </c>
      <c r="B50" s="147" t="s">
        <v>2994</v>
      </c>
      <c r="C50" s="214" t="s">
        <v>186</v>
      </c>
      <c r="D50" s="147" t="s">
        <v>2057</v>
      </c>
      <c r="F50" s="148" t="str">
        <f t="shared" si="1"/>
        <v>北海道訓子府町</v>
      </c>
      <c r="G50" s="148" t="s">
        <v>1934</v>
      </c>
      <c r="H50" s="148" t="s">
        <v>176</v>
      </c>
      <c r="I50" s="148" t="s">
        <v>2922</v>
      </c>
      <c r="K50" s="148" t="str">
        <f t="shared" si="2"/>
        <v>北海道東川町</v>
      </c>
      <c r="L50" s="148" t="s">
        <v>1936</v>
      </c>
      <c r="M50" s="148" t="s">
        <v>176</v>
      </c>
      <c r="N50" s="148" t="s">
        <v>2058</v>
      </c>
    </row>
    <row r="51" spans="1:14">
      <c r="A51" s="214" t="str">
        <f t="shared" si="0"/>
        <v>埼玉県蕨市</v>
      </c>
      <c r="B51" s="147" t="s">
        <v>2994</v>
      </c>
      <c r="C51" s="214" t="s">
        <v>186</v>
      </c>
      <c r="D51" s="147" t="s">
        <v>2059</v>
      </c>
      <c r="F51" s="148" t="str">
        <f t="shared" si="1"/>
        <v>北海道置戸町</v>
      </c>
      <c r="G51" s="148" t="s">
        <v>1934</v>
      </c>
      <c r="H51" s="148" t="s">
        <v>176</v>
      </c>
      <c r="I51" s="148" t="s">
        <v>2923</v>
      </c>
      <c r="K51" s="148" t="str">
        <f t="shared" si="2"/>
        <v>北海道美瑛町</v>
      </c>
      <c r="L51" s="148" t="s">
        <v>1936</v>
      </c>
      <c r="M51" s="148" t="s">
        <v>176</v>
      </c>
      <c r="N51" s="148" t="s">
        <v>2024</v>
      </c>
    </row>
    <row r="52" spans="1:14">
      <c r="A52" s="214" t="str">
        <f t="shared" si="0"/>
        <v>埼玉県志木市</v>
      </c>
      <c r="B52" s="147" t="s">
        <v>2994</v>
      </c>
      <c r="C52" s="214" t="s">
        <v>186</v>
      </c>
      <c r="D52" s="147" t="s">
        <v>2060</v>
      </c>
      <c r="F52" s="148" t="str">
        <f t="shared" si="1"/>
        <v>北海道佐呂間町</v>
      </c>
      <c r="G52" s="148" t="s">
        <v>1934</v>
      </c>
      <c r="H52" s="148" t="s">
        <v>176</v>
      </c>
      <c r="I52" s="148" t="s">
        <v>2924</v>
      </c>
      <c r="K52" s="148" t="str">
        <f t="shared" si="2"/>
        <v>北海道和寒町</v>
      </c>
      <c r="L52" s="148" t="s">
        <v>1936</v>
      </c>
      <c r="M52" s="148" t="s">
        <v>176</v>
      </c>
      <c r="N52" s="148" t="s">
        <v>2004</v>
      </c>
    </row>
    <row r="53" spans="1:14">
      <c r="A53" s="214" t="str">
        <f t="shared" si="0"/>
        <v>千葉県千葉市</v>
      </c>
      <c r="B53" s="147" t="s">
        <v>2994</v>
      </c>
      <c r="C53" s="214" t="s">
        <v>187</v>
      </c>
      <c r="D53" s="147" t="s">
        <v>2061</v>
      </c>
      <c r="F53" s="148" t="str">
        <f t="shared" si="1"/>
        <v>北海道遠軽町</v>
      </c>
      <c r="G53" s="148" t="s">
        <v>1934</v>
      </c>
      <c r="H53" s="148" t="s">
        <v>176</v>
      </c>
      <c r="I53" s="148" t="s">
        <v>2062</v>
      </c>
      <c r="K53" s="148" t="str">
        <f t="shared" si="2"/>
        <v>北海道剣淵町</v>
      </c>
      <c r="L53" s="148" t="s">
        <v>1936</v>
      </c>
      <c r="M53" s="148" t="s">
        <v>176</v>
      </c>
      <c r="N53" s="148" t="s">
        <v>1999</v>
      </c>
    </row>
    <row r="54" spans="1:14">
      <c r="A54" s="214" t="str">
        <f t="shared" si="0"/>
        <v>千葉県成田市</v>
      </c>
      <c r="B54" s="147" t="s">
        <v>2995</v>
      </c>
      <c r="C54" s="214" t="s">
        <v>187</v>
      </c>
      <c r="D54" s="147" t="s">
        <v>2063</v>
      </c>
      <c r="F54" s="148" t="str">
        <f t="shared" si="1"/>
        <v>北海道湧別町</v>
      </c>
      <c r="G54" s="148" t="s">
        <v>1934</v>
      </c>
      <c r="H54" s="148" t="s">
        <v>176</v>
      </c>
      <c r="I54" s="148" t="s">
        <v>2064</v>
      </c>
      <c r="K54" s="148" t="str">
        <f t="shared" si="2"/>
        <v>北海道下川町</v>
      </c>
      <c r="L54" s="148" t="s">
        <v>1936</v>
      </c>
      <c r="M54" s="148" t="s">
        <v>176</v>
      </c>
      <c r="N54" s="148" t="s">
        <v>1996</v>
      </c>
    </row>
    <row r="55" spans="1:14">
      <c r="A55" s="214" t="str">
        <f t="shared" si="0"/>
        <v>千葉県習志野市</v>
      </c>
      <c r="B55" s="147" t="s">
        <v>2994</v>
      </c>
      <c r="C55" s="214" t="s">
        <v>187</v>
      </c>
      <c r="D55" s="147" t="s">
        <v>2065</v>
      </c>
      <c r="F55" s="148" t="str">
        <f t="shared" si="1"/>
        <v>北海道滝上町</v>
      </c>
      <c r="G55" s="148" t="s">
        <v>1934</v>
      </c>
      <c r="H55" s="148" t="s">
        <v>176</v>
      </c>
      <c r="I55" s="148" t="s">
        <v>2066</v>
      </c>
      <c r="K55" s="148" t="str">
        <f t="shared" si="2"/>
        <v>北海道新得町</v>
      </c>
      <c r="L55" s="148" t="s">
        <v>1936</v>
      </c>
      <c r="M55" s="148" t="s">
        <v>176</v>
      </c>
      <c r="N55" s="148" t="s">
        <v>2067</v>
      </c>
    </row>
    <row r="56" spans="1:14">
      <c r="A56" s="214" t="str">
        <f t="shared" si="0"/>
        <v>東京都八王子市</v>
      </c>
      <c r="B56" s="147" t="s">
        <v>2994</v>
      </c>
      <c r="C56" s="214" t="s">
        <v>188</v>
      </c>
      <c r="D56" s="147" t="s">
        <v>2068</v>
      </c>
      <c r="F56" s="148" t="str">
        <f t="shared" si="1"/>
        <v>北海道興部町</v>
      </c>
      <c r="G56" s="148" t="s">
        <v>1934</v>
      </c>
      <c r="H56" s="148" t="s">
        <v>176</v>
      </c>
      <c r="I56" s="148" t="s">
        <v>2069</v>
      </c>
      <c r="K56" s="148" t="str">
        <f t="shared" si="2"/>
        <v>北海道南富良野町</v>
      </c>
      <c r="L56" s="148" t="s">
        <v>1936</v>
      </c>
      <c r="M56" s="148" t="s">
        <v>176</v>
      </c>
      <c r="N56" s="148" t="s">
        <v>2033</v>
      </c>
    </row>
    <row r="57" spans="1:14">
      <c r="A57" s="214" t="str">
        <f t="shared" si="0"/>
        <v>東京都青梅市</v>
      </c>
      <c r="B57" s="147" t="s">
        <v>2994</v>
      </c>
      <c r="C57" s="214" t="s">
        <v>188</v>
      </c>
      <c r="D57" s="147" t="s">
        <v>2070</v>
      </c>
      <c r="F57" s="148" t="str">
        <f t="shared" si="1"/>
        <v>北海道西興部村</v>
      </c>
      <c r="G57" s="148" t="s">
        <v>1934</v>
      </c>
      <c r="H57" s="148" t="s">
        <v>176</v>
      </c>
      <c r="I57" s="148" t="s">
        <v>2071</v>
      </c>
      <c r="K57" s="148" t="str">
        <f t="shared" si="2"/>
        <v>北海道占冠村</v>
      </c>
      <c r="L57" s="148" t="s">
        <v>1936</v>
      </c>
      <c r="M57" s="148" t="s">
        <v>176</v>
      </c>
      <c r="N57" s="148" t="s">
        <v>2036</v>
      </c>
    </row>
    <row r="58" spans="1:14">
      <c r="A58" s="214" t="str">
        <f t="shared" si="0"/>
        <v>東京都府中市</v>
      </c>
      <c r="B58" s="147" t="s">
        <v>2994</v>
      </c>
      <c r="C58" s="214" t="s">
        <v>188</v>
      </c>
      <c r="D58" s="147" t="s">
        <v>2072</v>
      </c>
      <c r="F58" s="148" t="str">
        <f t="shared" si="1"/>
        <v>北海道厚真町</v>
      </c>
      <c r="G58" s="148" t="s">
        <v>1934</v>
      </c>
      <c r="H58" s="148" t="s">
        <v>176</v>
      </c>
      <c r="I58" s="148" t="s">
        <v>2073</v>
      </c>
      <c r="K58" s="148" t="str">
        <f t="shared" si="2"/>
        <v>北海道美深町</v>
      </c>
      <c r="L58" s="148" t="s">
        <v>1936</v>
      </c>
      <c r="M58" s="148" t="s">
        <v>176</v>
      </c>
      <c r="N58" s="148" t="s">
        <v>2074</v>
      </c>
    </row>
    <row r="59" spans="1:14">
      <c r="A59" s="214" t="str">
        <f t="shared" si="0"/>
        <v>東京都昭島市</v>
      </c>
      <c r="B59" s="147" t="s">
        <v>2994</v>
      </c>
      <c r="C59" s="214" t="s">
        <v>188</v>
      </c>
      <c r="D59" s="147" t="s">
        <v>2075</v>
      </c>
      <c r="F59" s="148" t="str">
        <f t="shared" si="1"/>
        <v>北海道安平町</v>
      </c>
      <c r="G59" s="148" t="s">
        <v>1934</v>
      </c>
      <c r="H59" s="148" t="s">
        <v>176</v>
      </c>
      <c r="I59" s="148" t="s">
        <v>2076</v>
      </c>
      <c r="K59" s="148" t="str">
        <f t="shared" si="2"/>
        <v>北海道音威子府村</v>
      </c>
      <c r="L59" s="148" t="s">
        <v>1936</v>
      </c>
      <c r="M59" s="148" t="s">
        <v>176</v>
      </c>
      <c r="N59" s="148" t="s">
        <v>2077</v>
      </c>
    </row>
    <row r="60" spans="1:14">
      <c r="A60" s="214" t="str">
        <f t="shared" si="0"/>
        <v>東京都小金井市</v>
      </c>
      <c r="B60" s="147" t="s">
        <v>2996</v>
      </c>
      <c r="C60" s="214" t="s">
        <v>188</v>
      </c>
      <c r="D60" s="147" t="s">
        <v>2078</v>
      </c>
      <c r="F60" s="148" t="str">
        <f t="shared" si="1"/>
        <v>北海道平取町</v>
      </c>
      <c r="G60" s="148" t="s">
        <v>1934</v>
      </c>
      <c r="H60" s="148" t="s">
        <v>176</v>
      </c>
      <c r="I60" s="148" t="s">
        <v>2079</v>
      </c>
      <c r="K60" s="148" t="str">
        <f t="shared" si="2"/>
        <v>北海道中川町</v>
      </c>
      <c r="L60" s="148" t="s">
        <v>1936</v>
      </c>
      <c r="M60" s="148" t="s">
        <v>176</v>
      </c>
      <c r="N60" s="148" t="s">
        <v>1988</v>
      </c>
    </row>
    <row r="61" spans="1:14">
      <c r="A61" s="214" t="str">
        <f t="shared" si="0"/>
        <v>東京都東村山市</v>
      </c>
      <c r="B61" s="147" t="s">
        <v>2994</v>
      </c>
      <c r="C61" s="214" t="s">
        <v>188</v>
      </c>
      <c r="D61" s="147" t="s">
        <v>2080</v>
      </c>
      <c r="F61" s="148" t="str">
        <f t="shared" si="1"/>
        <v>北海道音更町</v>
      </c>
      <c r="G61" s="148" t="s">
        <v>1934</v>
      </c>
      <c r="H61" s="148" t="s">
        <v>176</v>
      </c>
      <c r="I61" s="148" t="s">
        <v>2925</v>
      </c>
      <c r="K61" s="148" t="str">
        <f t="shared" si="2"/>
        <v>北海道増毛町</v>
      </c>
      <c r="L61" s="148" t="s">
        <v>1936</v>
      </c>
      <c r="M61" s="148" t="s">
        <v>176</v>
      </c>
      <c r="N61" s="148" t="s">
        <v>2081</v>
      </c>
    </row>
    <row r="62" spans="1:14">
      <c r="A62" s="214" t="str">
        <f t="shared" si="0"/>
        <v>東京都国立市</v>
      </c>
      <c r="B62" s="147" t="s">
        <v>2997</v>
      </c>
      <c r="C62" s="214" t="s">
        <v>188</v>
      </c>
      <c r="D62" s="147" t="s">
        <v>2082</v>
      </c>
      <c r="F62" s="148" t="str">
        <f t="shared" si="1"/>
        <v>北海道士幌町</v>
      </c>
      <c r="G62" s="148" t="s">
        <v>1934</v>
      </c>
      <c r="H62" s="148" t="s">
        <v>176</v>
      </c>
      <c r="I62" s="148" t="s">
        <v>1897</v>
      </c>
      <c r="K62" s="148" t="str">
        <f t="shared" si="2"/>
        <v>北海道小平町</v>
      </c>
      <c r="L62" s="148" t="s">
        <v>1936</v>
      </c>
      <c r="M62" s="148" t="s">
        <v>176</v>
      </c>
      <c r="N62" s="148" t="s">
        <v>2083</v>
      </c>
    </row>
    <row r="63" spans="1:14">
      <c r="A63" s="214" t="str">
        <f t="shared" si="0"/>
        <v>東京都福生市</v>
      </c>
      <c r="B63" s="147" t="s">
        <v>2996</v>
      </c>
      <c r="C63" s="214" t="s">
        <v>188</v>
      </c>
      <c r="D63" s="147" t="s">
        <v>2084</v>
      </c>
      <c r="F63" s="148" t="str">
        <f t="shared" si="1"/>
        <v>北海道上士幌町</v>
      </c>
      <c r="G63" s="148" t="s">
        <v>1934</v>
      </c>
      <c r="H63" s="148" t="s">
        <v>176</v>
      </c>
      <c r="I63" s="148" t="s">
        <v>1898</v>
      </c>
      <c r="K63" s="148" t="str">
        <f t="shared" si="2"/>
        <v>北海道苫前町</v>
      </c>
      <c r="L63" s="148" t="s">
        <v>1936</v>
      </c>
      <c r="M63" s="148" t="s">
        <v>176</v>
      </c>
      <c r="N63" s="148" t="s">
        <v>2085</v>
      </c>
    </row>
    <row r="64" spans="1:14">
      <c r="A64" s="214" t="str">
        <f t="shared" si="0"/>
        <v>東京都稲城市</v>
      </c>
      <c r="B64" s="147" t="s">
        <v>2996</v>
      </c>
      <c r="C64" s="214" t="s">
        <v>188</v>
      </c>
      <c r="D64" s="147" t="s">
        <v>2086</v>
      </c>
      <c r="F64" s="148" t="str">
        <f t="shared" si="1"/>
        <v>北海道鹿追町</v>
      </c>
      <c r="G64" s="148" t="s">
        <v>1934</v>
      </c>
      <c r="H64" s="148" t="s">
        <v>176</v>
      </c>
      <c r="I64" s="148" t="s">
        <v>1899</v>
      </c>
      <c r="K64" s="148" t="str">
        <f t="shared" si="2"/>
        <v>北海道羽幌町</v>
      </c>
      <c r="L64" s="148" t="s">
        <v>1936</v>
      </c>
      <c r="M64" s="148" t="s">
        <v>176</v>
      </c>
      <c r="N64" s="148" t="s">
        <v>2087</v>
      </c>
    </row>
    <row r="65" spans="1:14">
      <c r="A65" s="214" t="str">
        <f t="shared" si="0"/>
        <v>東京都西東京市</v>
      </c>
      <c r="B65" s="147" t="s">
        <v>2994</v>
      </c>
      <c r="C65" s="214" t="s">
        <v>188</v>
      </c>
      <c r="D65" s="147" t="s">
        <v>2088</v>
      </c>
      <c r="F65" s="148" t="str">
        <f t="shared" si="1"/>
        <v>北海道清水町</v>
      </c>
      <c r="G65" s="148" t="s">
        <v>1934</v>
      </c>
      <c r="H65" s="148" t="s">
        <v>176</v>
      </c>
      <c r="I65" s="148" t="s">
        <v>2089</v>
      </c>
      <c r="K65" s="148" t="str">
        <f t="shared" si="2"/>
        <v>北海道初山別村</v>
      </c>
      <c r="L65" s="148" t="s">
        <v>1936</v>
      </c>
      <c r="M65" s="148" t="s">
        <v>176</v>
      </c>
      <c r="N65" s="148" t="s">
        <v>2090</v>
      </c>
    </row>
    <row r="66" spans="1:14">
      <c r="A66" s="215" t="str">
        <f>CONCATENATE(C66,D66)</f>
        <v>東京都三鷹市</v>
      </c>
      <c r="B66" s="211" t="s">
        <v>2998</v>
      </c>
      <c r="C66" s="215" t="s">
        <v>188</v>
      </c>
      <c r="D66" s="216" t="s">
        <v>2242</v>
      </c>
      <c r="F66" s="148" t="str">
        <f t="shared" si="1"/>
        <v>北海道芽室町</v>
      </c>
      <c r="G66" s="148" t="s">
        <v>1934</v>
      </c>
      <c r="H66" s="148" t="s">
        <v>176</v>
      </c>
      <c r="I66" s="148" t="s">
        <v>1901</v>
      </c>
      <c r="K66" s="148" t="str">
        <f t="shared" si="2"/>
        <v>北海道遠別町</v>
      </c>
      <c r="L66" s="148" t="s">
        <v>1936</v>
      </c>
      <c r="M66" s="148" t="s">
        <v>176</v>
      </c>
      <c r="N66" s="148" t="s">
        <v>2092</v>
      </c>
    </row>
    <row r="67" spans="1:14">
      <c r="A67" s="214" t="str">
        <f t="shared" si="0"/>
        <v>神奈川県鎌倉市</v>
      </c>
      <c r="B67" s="147" t="s">
        <v>2996</v>
      </c>
      <c r="C67" s="214" t="s">
        <v>189</v>
      </c>
      <c r="D67" s="147" t="s">
        <v>2091</v>
      </c>
      <c r="F67" s="148" t="str">
        <f t="shared" ref="F67:F130" si="4">CONCATENATE(H67,I67)</f>
        <v>北海道中札内村</v>
      </c>
      <c r="G67" s="148" t="s">
        <v>1934</v>
      </c>
      <c r="H67" s="148" t="s">
        <v>176</v>
      </c>
      <c r="I67" s="148" t="s">
        <v>1902</v>
      </c>
      <c r="K67" s="148" t="str">
        <f t="shared" ref="K67:K130" si="5">CONCATENATE(M67,N67)</f>
        <v>北海道天塩町</v>
      </c>
      <c r="L67" s="148" t="s">
        <v>1936</v>
      </c>
      <c r="M67" s="148" t="s">
        <v>176</v>
      </c>
      <c r="N67" s="148" t="s">
        <v>2094</v>
      </c>
    </row>
    <row r="68" spans="1:14">
      <c r="A68" s="214" t="str">
        <f t="shared" ref="A68:A131" si="6">CONCATENATE(C68,D68)</f>
        <v>神奈川県逗子市</v>
      </c>
      <c r="B68" s="147" t="s">
        <v>2997</v>
      </c>
      <c r="C68" s="214" t="s">
        <v>189</v>
      </c>
      <c r="D68" s="147" t="s">
        <v>2093</v>
      </c>
      <c r="F68" s="148" t="str">
        <f t="shared" si="4"/>
        <v>北海道更別村</v>
      </c>
      <c r="G68" s="148" t="s">
        <v>1934</v>
      </c>
      <c r="H68" s="148" t="s">
        <v>176</v>
      </c>
      <c r="I68" s="148" t="s">
        <v>1903</v>
      </c>
      <c r="K68" s="148" t="str">
        <f t="shared" si="5"/>
        <v>北海道幌延町</v>
      </c>
      <c r="L68" s="148" t="s">
        <v>1936</v>
      </c>
      <c r="M68" s="148" t="s">
        <v>176</v>
      </c>
      <c r="N68" s="148" t="s">
        <v>2045</v>
      </c>
    </row>
    <row r="69" spans="1:14">
      <c r="A69" s="214" t="str">
        <f t="shared" si="6"/>
        <v>静岡県裾野市</v>
      </c>
      <c r="B69" s="147" t="s">
        <v>2996</v>
      </c>
      <c r="C69" s="214" t="s">
        <v>197</v>
      </c>
      <c r="D69" s="147" t="s">
        <v>2095</v>
      </c>
      <c r="F69" s="148" t="str">
        <f t="shared" si="4"/>
        <v>北海道大樹町</v>
      </c>
      <c r="G69" s="148" t="s">
        <v>1934</v>
      </c>
      <c r="H69" s="148" t="s">
        <v>176</v>
      </c>
      <c r="I69" s="148" t="s">
        <v>2097</v>
      </c>
      <c r="K69" s="148" t="str">
        <f t="shared" si="5"/>
        <v>北海道豊富町</v>
      </c>
      <c r="L69" s="148" t="s">
        <v>1936</v>
      </c>
      <c r="M69" s="148" t="s">
        <v>176</v>
      </c>
      <c r="N69" s="148" t="s">
        <v>2098</v>
      </c>
    </row>
    <row r="70" spans="1:14">
      <c r="A70" s="214" t="str">
        <f t="shared" si="6"/>
        <v>愛知県名古屋市</v>
      </c>
      <c r="B70" s="147" t="s">
        <v>2996</v>
      </c>
      <c r="C70" s="214" t="s">
        <v>198</v>
      </c>
      <c r="D70" s="147" t="s">
        <v>2096</v>
      </c>
      <c r="F70" s="148" t="str">
        <f t="shared" si="4"/>
        <v>北海道幕別町</v>
      </c>
      <c r="G70" s="148" t="s">
        <v>1934</v>
      </c>
      <c r="H70" s="148" t="s">
        <v>176</v>
      </c>
      <c r="I70" s="148" t="s">
        <v>1906</v>
      </c>
      <c r="K70" s="148" t="str">
        <f t="shared" si="5"/>
        <v>北海道猿払村</v>
      </c>
      <c r="L70" s="148" t="s">
        <v>1936</v>
      </c>
      <c r="M70" s="148" t="s">
        <v>176</v>
      </c>
      <c r="N70" s="148" t="s">
        <v>2100</v>
      </c>
    </row>
    <row r="71" spans="1:14">
      <c r="A71" s="214" t="str">
        <f t="shared" si="6"/>
        <v>愛知県豊明市</v>
      </c>
      <c r="B71" s="147" t="s">
        <v>2999</v>
      </c>
      <c r="C71" s="214" t="s">
        <v>198</v>
      </c>
      <c r="D71" s="147" t="s">
        <v>2099</v>
      </c>
      <c r="F71" s="148" t="str">
        <f t="shared" si="4"/>
        <v>北海道池田町</v>
      </c>
      <c r="G71" s="148" t="s">
        <v>1934</v>
      </c>
      <c r="H71" s="148" t="s">
        <v>176</v>
      </c>
      <c r="I71" s="148" t="s">
        <v>709</v>
      </c>
      <c r="K71" s="148" t="str">
        <f t="shared" si="5"/>
        <v>北海道浜頓別町</v>
      </c>
      <c r="L71" s="148" t="s">
        <v>1936</v>
      </c>
      <c r="M71" s="148" t="s">
        <v>176</v>
      </c>
      <c r="N71" s="148" t="s">
        <v>2102</v>
      </c>
    </row>
    <row r="72" spans="1:14">
      <c r="A72" s="214" t="str">
        <f t="shared" si="6"/>
        <v>大阪府池田市</v>
      </c>
      <c r="B72" s="147" t="s">
        <v>3000</v>
      </c>
      <c r="C72" s="214" t="s">
        <v>202</v>
      </c>
      <c r="D72" s="147" t="s">
        <v>2101</v>
      </c>
      <c r="F72" s="148" t="str">
        <f t="shared" si="4"/>
        <v>北海道豊頃町</v>
      </c>
      <c r="G72" s="148" t="s">
        <v>1934</v>
      </c>
      <c r="H72" s="148" t="s">
        <v>176</v>
      </c>
      <c r="I72" s="148" t="s">
        <v>1907</v>
      </c>
      <c r="K72" s="148" t="str">
        <f t="shared" si="5"/>
        <v>北海道中頓別町</v>
      </c>
      <c r="L72" s="148" t="s">
        <v>1936</v>
      </c>
      <c r="M72" s="148" t="s">
        <v>176</v>
      </c>
      <c r="N72" s="148" t="s">
        <v>2104</v>
      </c>
    </row>
    <row r="73" spans="1:14">
      <c r="A73" s="214" t="str">
        <f t="shared" si="6"/>
        <v>大阪府高槻市</v>
      </c>
      <c r="B73" s="147" t="s">
        <v>3000</v>
      </c>
      <c r="C73" s="214" t="s">
        <v>202</v>
      </c>
      <c r="D73" s="147" t="s">
        <v>2103</v>
      </c>
      <c r="F73" s="148" t="str">
        <f t="shared" si="4"/>
        <v>北海道本別町</v>
      </c>
      <c r="G73" s="148" t="s">
        <v>1934</v>
      </c>
      <c r="H73" s="148" t="s">
        <v>176</v>
      </c>
      <c r="I73" s="148" t="s">
        <v>1908</v>
      </c>
      <c r="K73" s="148" t="str">
        <f t="shared" si="5"/>
        <v>北海道枝幸町</v>
      </c>
      <c r="L73" s="148" t="s">
        <v>1936</v>
      </c>
      <c r="M73" s="148" t="s">
        <v>176</v>
      </c>
      <c r="N73" s="148" t="s">
        <v>2106</v>
      </c>
    </row>
    <row r="74" spans="1:14">
      <c r="A74" s="214" t="str">
        <f t="shared" si="6"/>
        <v>大阪府大東市</v>
      </c>
      <c r="B74" s="147" t="s">
        <v>3000</v>
      </c>
      <c r="C74" s="214" t="s">
        <v>202</v>
      </c>
      <c r="D74" s="147" t="s">
        <v>2105</v>
      </c>
      <c r="F74" s="148" t="str">
        <f t="shared" si="4"/>
        <v>北海道足寄町</v>
      </c>
      <c r="G74" s="148" t="s">
        <v>1934</v>
      </c>
      <c r="H74" s="148" t="s">
        <v>176</v>
      </c>
      <c r="I74" s="148" t="s">
        <v>2108</v>
      </c>
      <c r="K74" s="148" t="str">
        <f t="shared" si="5"/>
        <v>北海道津別町</v>
      </c>
      <c r="L74" s="148" t="s">
        <v>1936</v>
      </c>
      <c r="M74" s="148" t="s">
        <v>176</v>
      </c>
      <c r="N74" s="148" t="s">
        <v>2109</v>
      </c>
    </row>
    <row r="75" spans="1:14">
      <c r="A75" s="214" t="str">
        <f t="shared" si="6"/>
        <v>大阪府門真市</v>
      </c>
      <c r="B75" s="147" t="s">
        <v>3000</v>
      </c>
      <c r="C75" s="214" t="s">
        <v>202</v>
      </c>
      <c r="D75" s="147" t="s">
        <v>2107</v>
      </c>
      <c r="F75" s="148" t="str">
        <f t="shared" si="4"/>
        <v>北海道陸別町</v>
      </c>
      <c r="G75" s="148" t="s">
        <v>1934</v>
      </c>
      <c r="H75" s="148" t="s">
        <v>176</v>
      </c>
      <c r="I75" s="148" t="s">
        <v>2111</v>
      </c>
      <c r="K75" s="148" t="str">
        <f t="shared" si="5"/>
        <v>北海道清里町</v>
      </c>
      <c r="L75" s="148" t="s">
        <v>1936</v>
      </c>
      <c r="M75" s="148" t="s">
        <v>176</v>
      </c>
      <c r="N75" s="148" t="s">
        <v>2053</v>
      </c>
    </row>
    <row r="76" spans="1:14">
      <c r="A76" s="214" t="str">
        <f t="shared" si="6"/>
        <v>大阪府高石市</v>
      </c>
      <c r="B76" s="147" t="s">
        <v>3000</v>
      </c>
      <c r="C76" s="214" t="s">
        <v>202</v>
      </c>
      <c r="D76" s="147" t="s">
        <v>2110</v>
      </c>
      <c r="F76" s="148" t="str">
        <f t="shared" si="4"/>
        <v>北海道浦幌町</v>
      </c>
      <c r="G76" s="148" t="s">
        <v>1934</v>
      </c>
      <c r="H76" s="148" t="s">
        <v>176</v>
      </c>
      <c r="I76" s="148" t="s">
        <v>2113</v>
      </c>
      <c r="K76" s="148" t="str">
        <f t="shared" si="5"/>
        <v>北海道滝上町</v>
      </c>
      <c r="L76" s="148" t="s">
        <v>1936</v>
      </c>
      <c r="M76" s="148" t="s">
        <v>176</v>
      </c>
      <c r="N76" s="148" t="s">
        <v>2114</v>
      </c>
    </row>
    <row r="77" spans="1:14">
      <c r="A77" s="214" t="str">
        <f t="shared" si="6"/>
        <v>大阪府大阪狭山市</v>
      </c>
      <c r="B77" s="147" t="s">
        <v>2994</v>
      </c>
      <c r="C77" s="214" t="s">
        <v>202</v>
      </c>
      <c r="D77" s="147" t="s">
        <v>2112</v>
      </c>
      <c r="F77" s="148" t="str">
        <f t="shared" si="4"/>
        <v>北海道標茶町</v>
      </c>
      <c r="G77" s="148" t="s">
        <v>1934</v>
      </c>
      <c r="H77" s="148" t="s">
        <v>176</v>
      </c>
      <c r="I77" s="148" t="s">
        <v>2116</v>
      </c>
      <c r="K77" s="148" t="str">
        <f t="shared" si="5"/>
        <v>北海道興部町</v>
      </c>
      <c r="L77" s="148" t="s">
        <v>1936</v>
      </c>
      <c r="M77" s="148" t="s">
        <v>176</v>
      </c>
      <c r="N77" s="148" t="s">
        <v>2069</v>
      </c>
    </row>
    <row r="78" spans="1:14">
      <c r="A78" s="214" t="str">
        <f t="shared" si="6"/>
        <v>兵庫県西宮市</v>
      </c>
      <c r="B78" s="147" t="s">
        <v>3000</v>
      </c>
      <c r="C78" s="214" t="s">
        <v>203</v>
      </c>
      <c r="D78" s="147" t="s">
        <v>2115</v>
      </c>
      <c r="F78" s="148" t="str">
        <f t="shared" si="4"/>
        <v>北海道弟子屈町</v>
      </c>
      <c r="G78" s="148" t="s">
        <v>1934</v>
      </c>
      <c r="H78" s="148" t="s">
        <v>176</v>
      </c>
      <c r="I78" s="148" t="s">
        <v>2118</v>
      </c>
      <c r="K78" s="148" t="str">
        <f t="shared" si="5"/>
        <v>北海道西興部村</v>
      </c>
      <c r="L78" s="148" t="s">
        <v>1936</v>
      </c>
      <c r="M78" s="148" t="s">
        <v>176</v>
      </c>
      <c r="N78" s="148" t="s">
        <v>2119</v>
      </c>
    </row>
    <row r="79" spans="1:14">
      <c r="A79" s="214" t="str">
        <f t="shared" si="6"/>
        <v>兵庫県芦屋市</v>
      </c>
      <c r="B79" s="147" t="s">
        <v>3000</v>
      </c>
      <c r="C79" s="214" t="s">
        <v>203</v>
      </c>
      <c r="D79" s="147" t="s">
        <v>2117</v>
      </c>
      <c r="F79" s="148" t="str">
        <f t="shared" si="4"/>
        <v>北海道鶴居村</v>
      </c>
      <c r="G79" s="148" t="s">
        <v>1934</v>
      </c>
      <c r="H79" s="148" t="s">
        <v>176</v>
      </c>
      <c r="I79" s="148" t="s">
        <v>2121</v>
      </c>
      <c r="K79" s="148" t="str">
        <f t="shared" si="5"/>
        <v>北海道雄武町</v>
      </c>
      <c r="L79" s="148" t="s">
        <v>1936</v>
      </c>
      <c r="M79" s="148" t="s">
        <v>176</v>
      </c>
      <c r="N79" s="148" t="s">
        <v>2122</v>
      </c>
    </row>
    <row r="80" spans="1:14">
      <c r="A80" s="214" t="str">
        <f t="shared" si="6"/>
        <v>兵庫県宝塚市</v>
      </c>
      <c r="B80" s="147" t="s">
        <v>3000</v>
      </c>
      <c r="C80" s="214" t="s">
        <v>203</v>
      </c>
      <c r="D80" s="147" t="s">
        <v>2120</v>
      </c>
      <c r="F80" s="148" t="str">
        <f t="shared" si="4"/>
        <v>北海道別海町</v>
      </c>
      <c r="G80" s="148" t="s">
        <v>1934</v>
      </c>
      <c r="H80" s="148" t="s">
        <v>176</v>
      </c>
      <c r="I80" s="148" t="s">
        <v>2124</v>
      </c>
      <c r="K80" s="148" t="str">
        <f t="shared" si="5"/>
        <v>北海道中標津町</v>
      </c>
      <c r="L80" s="148" t="s">
        <v>1936</v>
      </c>
      <c r="M80" s="148" t="s">
        <v>176</v>
      </c>
      <c r="N80" s="148" t="s">
        <v>2125</v>
      </c>
    </row>
    <row r="81" spans="1:14">
      <c r="A81" s="214" t="str">
        <f t="shared" si="6"/>
        <v>茨城県牛久市</v>
      </c>
      <c r="B81" s="147" t="s">
        <v>3001</v>
      </c>
      <c r="C81" s="214" t="s">
        <v>183</v>
      </c>
      <c r="D81" s="147" t="s">
        <v>2123</v>
      </c>
      <c r="F81" s="148" t="str">
        <f t="shared" si="4"/>
        <v>北海道中標津町</v>
      </c>
      <c r="G81" s="148" t="s">
        <v>1934</v>
      </c>
      <c r="H81" s="148" t="s">
        <v>176</v>
      </c>
      <c r="I81" s="148" t="s">
        <v>2127</v>
      </c>
      <c r="K81" s="148" t="str">
        <f t="shared" si="5"/>
        <v>北海道標津町</v>
      </c>
      <c r="L81" s="148" t="s">
        <v>1936</v>
      </c>
      <c r="M81" s="148" t="s">
        <v>176</v>
      </c>
      <c r="N81" s="148" t="s">
        <v>2128</v>
      </c>
    </row>
    <row r="82" spans="1:14">
      <c r="A82" s="214" t="str">
        <f t="shared" si="6"/>
        <v>埼玉県東松山市</v>
      </c>
      <c r="B82" s="147" t="s">
        <v>3001</v>
      </c>
      <c r="C82" s="214" t="s">
        <v>186</v>
      </c>
      <c r="D82" s="147" t="s">
        <v>2126</v>
      </c>
      <c r="F82" s="148" t="str">
        <f t="shared" si="4"/>
        <v>北海道札幌市</v>
      </c>
      <c r="G82" s="147" t="s">
        <v>2130</v>
      </c>
      <c r="H82" s="148" t="s">
        <v>176</v>
      </c>
      <c r="I82" s="147" t="s">
        <v>2131</v>
      </c>
      <c r="K82" s="148" t="str">
        <f t="shared" si="5"/>
        <v>青森県青森市</v>
      </c>
      <c r="L82" s="148" t="s">
        <v>1936</v>
      </c>
      <c r="M82" s="148" t="s">
        <v>177</v>
      </c>
      <c r="N82" s="148" t="s">
        <v>2132</v>
      </c>
    </row>
    <row r="83" spans="1:14">
      <c r="A83" s="214" t="str">
        <f t="shared" si="6"/>
        <v>埼玉県狭山市</v>
      </c>
      <c r="B83" s="147" t="s">
        <v>3001</v>
      </c>
      <c r="C83" s="214" t="s">
        <v>186</v>
      </c>
      <c r="D83" s="147" t="s">
        <v>2129</v>
      </c>
      <c r="F83" s="148" t="str">
        <f t="shared" si="4"/>
        <v>北海道小樽市</v>
      </c>
      <c r="G83" s="147" t="s">
        <v>2130</v>
      </c>
      <c r="H83" s="148" t="s">
        <v>176</v>
      </c>
      <c r="I83" s="148" t="s">
        <v>2134</v>
      </c>
      <c r="K83" s="148" t="str">
        <f t="shared" si="5"/>
        <v>青森県黒石市</v>
      </c>
      <c r="L83" s="148" t="s">
        <v>1936</v>
      </c>
      <c r="M83" s="148" t="s">
        <v>177</v>
      </c>
      <c r="N83" s="148" t="s">
        <v>2135</v>
      </c>
    </row>
    <row r="84" spans="1:14">
      <c r="A84" s="214" t="str">
        <f t="shared" si="6"/>
        <v>埼玉県朝霞市</v>
      </c>
      <c r="B84" s="147" t="s">
        <v>3001</v>
      </c>
      <c r="C84" s="214" t="s">
        <v>186</v>
      </c>
      <c r="D84" s="147" t="s">
        <v>2133</v>
      </c>
      <c r="F84" s="148" t="str">
        <f t="shared" si="4"/>
        <v>北海道釧路市</v>
      </c>
      <c r="G84" s="147" t="s">
        <v>2130</v>
      </c>
      <c r="H84" s="148" t="s">
        <v>176</v>
      </c>
      <c r="I84" s="148" t="s">
        <v>2137</v>
      </c>
      <c r="K84" s="148" t="str">
        <f t="shared" si="5"/>
        <v>青森県平内町</v>
      </c>
      <c r="L84" s="148" t="s">
        <v>1936</v>
      </c>
      <c r="M84" s="148" t="s">
        <v>177</v>
      </c>
      <c r="N84" s="148" t="s">
        <v>2138</v>
      </c>
    </row>
    <row r="85" spans="1:14">
      <c r="A85" s="214" t="str">
        <f t="shared" si="6"/>
        <v>埼玉県ふじみ野市</v>
      </c>
      <c r="B85" s="147" t="s">
        <v>3001</v>
      </c>
      <c r="C85" s="214" t="s">
        <v>186</v>
      </c>
      <c r="D85" s="147" t="s">
        <v>2136</v>
      </c>
      <c r="F85" s="148" t="str">
        <f t="shared" si="4"/>
        <v>北海道岩見沢市</v>
      </c>
      <c r="G85" s="147" t="s">
        <v>2130</v>
      </c>
      <c r="H85" s="148" t="s">
        <v>176</v>
      </c>
      <c r="I85" s="148" t="s">
        <v>2140</v>
      </c>
      <c r="K85" s="148" t="str">
        <f t="shared" si="5"/>
        <v>青森県今別町</v>
      </c>
      <c r="L85" s="148" t="s">
        <v>1936</v>
      </c>
      <c r="M85" s="148" t="s">
        <v>177</v>
      </c>
      <c r="N85" s="148" t="s">
        <v>2141</v>
      </c>
    </row>
    <row r="86" spans="1:14">
      <c r="A86" s="214" t="str">
        <f t="shared" si="6"/>
        <v>千葉県船橋市</v>
      </c>
      <c r="B86" s="147" t="s">
        <v>3001</v>
      </c>
      <c r="C86" s="214" t="s">
        <v>187</v>
      </c>
      <c r="D86" s="147" t="s">
        <v>2139</v>
      </c>
      <c r="F86" s="148" t="str">
        <f t="shared" si="4"/>
        <v>北海道網走市</v>
      </c>
      <c r="G86" s="147" t="s">
        <v>2130</v>
      </c>
      <c r="H86" s="148" t="s">
        <v>176</v>
      </c>
      <c r="I86" s="148" t="s">
        <v>2143</v>
      </c>
      <c r="K86" s="148" t="str">
        <f t="shared" si="5"/>
        <v>青森県蓬田村</v>
      </c>
      <c r="L86" s="148" t="s">
        <v>1936</v>
      </c>
      <c r="M86" s="148" t="s">
        <v>177</v>
      </c>
      <c r="N86" s="148" t="s">
        <v>2144</v>
      </c>
    </row>
    <row r="87" spans="1:14">
      <c r="A87" s="214" t="str">
        <f t="shared" si="6"/>
        <v>千葉県浦安市</v>
      </c>
      <c r="B87" s="147" t="s">
        <v>3001</v>
      </c>
      <c r="C87" s="214" t="s">
        <v>187</v>
      </c>
      <c r="D87" s="147" t="s">
        <v>2142</v>
      </c>
      <c r="F87" s="148" t="str">
        <f t="shared" si="4"/>
        <v>北海道留萌市</v>
      </c>
      <c r="G87" s="147" t="s">
        <v>2130</v>
      </c>
      <c r="H87" s="148" t="s">
        <v>176</v>
      </c>
      <c r="I87" s="148" t="s">
        <v>1937</v>
      </c>
      <c r="K87" s="148" t="str">
        <f t="shared" si="5"/>
        <v>青森県鰺ヶ沢町</v>
      </c>
      <c r="L87" s="148" t="s">
        <v>1936</v>
      </c>
      <c r="M87" s="148" t="s">
        <v>177</v>
      </c>
      <c r="N87" s="148" t="s">
        <v>2926</v>
      </c>
    </row>
    <row r="88" spans="1:14">
      <c r="A88" s="214" t="str">
        <f t="shared" si="6"/>
        <v>東京都立川市</v>
      </c>
      <c r="B88" s="147" t="s">
        <v>3001</v>
      </c>
      <c r="C88" s="214" t="s">
        <v>188</v>
      </c>
      <c r="D88" s="147" t="s">
        <v>2145</v>
      </c>
      <c r="F88" s="148" t="str">
        <f t="shared" si="4"/>
        <v>北海道稚内市</v>
      </c>
      <c r="G88" s="147" t="s">
        <v>2130</v>
      </c>
      <c r="H88" s="148" t="s">
        <v>176</v>
      </c>
      <c r="I88" s="148" t="s">
        <v>1940</v>
      </c>
      <c r="K88" s="148" t="str">
        <f t="shared" si="5"/>
        <v>青森県西目屋村</v>
      </c>
      <c r="L88" s="148" t="s">
        <v>1936</v>
      </c>
      <c r="M88" s="148" t="s">
        <v>177</v>
      </c>
      <c r="N88" s="148" t="s">
        <v>2147</v>
      </c>
    </row>
    <row r="89" spans="1:14">
      <c r="A89" s="214" t="str">
        <f t="shared" si="6"/>
        <v>東京都東久留米市</v>
      </c>
      <c r="B89" s="147" t="s">
        <v>3001</v>
      </c>
      <c r="C89" s="214" t="s">
        <v>188</v>
      </c>
      <c r="D89" s="147" t="s">
        <v>2146</v>
      </c>
      <c r="F89" s="148" t="str">
        <f t="shared" si="4"/>
        <v>北海道美唄市</v>
      </c>
      <c r="G89" s="147" t="s">
        <v>2130</v>
      </c>
      <c r="H89" s="148" t="s">
        <v>176</v>
      </c>
      <c r="I89" s="148" t="s">
        <v>1943</v>
      </c>
      <c r="K89" s="148" t="str">
        <f t="shared" si="5"/>
        <v>青森県野辺地町</v>
      </c>
      <c r="L89" s="148" t="s">
        <v>1936</v>
      </c>
      <c r="M89" s="148" t="s">
        <v>177</v>
      </c>
      <c r="N89" s="148" t="s">
        <v>2149</v>
      </c>
    </row>
    <row r="90" spans="1:14">
      <c r="A90" s="214" t="str">
        <f t="shared" si="6"/>
        <v>東京都東大和市</v>
      </c>
      <c r="B90" s="147" t="s">
        <v>3001</v>
      </c>
      <c r="C90" s="214" t="s">
        <v>188</v>
      </c>
      <c r="D90" s="147" t="s">
        <v>2148</v>
      </c>
      <c r="F90" s="148" t="str">
        <f t="shared" si="4"/>
        <v>北海道芦別市</v>
      </c>
      <c r="G90" s="147" t="s">
        <v>2130</v>
      </c>
      <c r="H90" s="148" t="s">
        <v>176</v>
      </c>
      <c r="I90" s="148" t="s">
        <v>1947</v>
      </c>
      <c r="K90" s="148" t="str">
        <f t="shared" si="5"/>
        <v>岩手県西和賀町</v>
      </c>
      <c r="L90" s="148" t="s">
        <v>1936</v>
      </c>
      <c r="M90" s="148" t="s">
        <v>178</v>
      </c>
      <c r="N90" s="148" t="s">
        <v>2151</v>
      </c>
    </row>
    <row r="91" spans="1:14">
      <c r="A91" s="214" t="str">
        <f t="shared" si="6"/>
        <v>神奈川県相模原市</v>
      </c>
      <c r="B91" s="147" t="s">
        <v>3002</v>
      </c>
      <c r="C91" s="214" t="s">
        <v>189</v>
      </c>
      <c r="D91" s="147" t="s">
        <v>2150</v>
      </c>
      <c r="F91" s="148" t="str">
        <f t="shared" si="4"/>
        <v>北海道江別市</v>
      </c>
      <c r="G91" s="147" t="s">
        <v>2130</v>
      </c>
      <c r="H91" s="148" t="s">
        <v>176</v>
      </c>
      <c r="I91" s="148" t="s">
        <v>2153</v>
      </c>
      <c r="K91" s="148" t="str">
        <f t="shared" si="5"/>
        <v>秋田県湯沢市</v>
      </c>
      <c r="L91" s="148" t="s">
        <v>1936</v>
      </c>
      <c r="M91" s="148" t="s">
        <v>180</v>
      </c>
      <c r="N91" s="148" t="s">
        <v>2154</v>
      </c>
    </row>
    <row r="92" spans="1:14">
      <c r="A92" s="214" t="str">
        <f t="shared" si="6"/>
        <v>神奈川県藤沢市</v>
      </c>
      <c r="B92" s="147" t="s">
        <v>3003</v>
      </c>
      <c r="C92" s="214" t="s">
        <v>189</v>
      </c>
      <c r="D92" s="147" t="s">
        <v>2152</v>
      </c>
      <c r="F92" s="148" t="str">
        <f t="shared" si="4"/>
        <v>北海道紋別市</v>
      </c>
      <c r="G92" s="147" t="s">
        <v>2130</v>
      </c>
      <c r="H92" s="148" t="s">
        <v>176</v>
      </c>
      <c r="I92" s="148" t="s">
        <v>2156</v>
      </c>
      <c r="K92" s="148" t="str">
        <f t="shared" si="5"/>
        <v>秋田県上小阿仁村</v>
      </c>
      <c r="L92" s="148" t="s">
        <v>1936</v>
      </c>
      <c r="M92" s="148" t="s">
        <v>180</v>
      </c>
      <c r="N92" s="148" t="s">
        <v>2157</v>
      </c>
    </row>
    <row r="93" spans="1:14">
      <c r="A93" s="214" t="str">
        <f t="shared" si="6"/>
        <v>神奈川県海老名市</v>
      </c>
      <c r="B93" s="147" t="s">
        <v>3001</v>
      </c>
      <c r="C93" s="214" t="s">
        <v>189</v>
      </c>
      <c r="D93" s="147" t="s">
        <v>2155</v>
      </c>
      <c r="F93" s="148" t="str">
        <f t="shared" si="4"/>
        <v>北海道三笠市</v>
      </c>
      <c r="G93" s="147" t="s">
        <v>2130</v>
      </c>
      <c r="H93" s="148" t="s">
        <v>176</v>
      </c>
      <c r="I93" s="148" t="s">
        <v>1956</v>
      </c>
      <c r="K93" s="148" t="str">
        <f t="shared" si="5"/>
        <v>秋田県藤里町</v>
      </c>
      <c r="L93" s="148" t="s">
        <v>1936</v>
      </c>
      <c r="M93" s="148" t="s">
        <v>180</v>
      </c>
      <c r="N93" s="148" t="s">
        <v>2159</v>
      </c>
    </row>
    <row r="94" spans="1:14">
      <c r="A94" s="214" t="str">
        <f t="shared" si="6"/>
        <v>神奈川県座間市</v>
      </c>
      <c r="B94" s="147" t="s">
        <v>3001</v>
      </c>
      <c r="C94" s="214" t="s">
        <v>189</v>
      </c>
      <c r="D94" s="147" t="s">
        <v>2158</v>
      </c>
      <c r="F94" s="148" t="str">
        <f t="shared" si="4"/>
        <v>北海道根室市</v>
      </c>
      <c r="G94" s="147" t="s">
        <v>2130</v>
      </c>
      <c r="H94" s="148" t="s">
        <v>176</v>
      </c>
      <c r="I94" s="148" t="s">
        <v>2161</v>
      </c>
      <c r="K94" s="148" t="str">
        <f t="shared" si="5"/>
        <v>秋田県羽後町</v>
      </c>
      <c r="L94" s="148" t="s">
        <v>1936</v>
      </c>
      <c r="M94" s="148" t="s">
        <v>180</v>
      </c>
      <c r="N94" s="148" t="s">
        <v>2162</v>
      </c>
    </row>
    <row r="95" spans="1:14">
      <c r="A95" s="214" t="str">
        <f t="shared" si="6"/>
        <v>神奈川県愛川町</v>
      </c>
      <c r="B95" s="147" t="s">
        <v>3001</v>
      </c>
      <c r="C95" s="214" t="s">
        <v>189</v>
      </c>
      <c r="D95" s="147" t="s">
        <v>2160</v>
      </c>
      <c r="F95" s="148" t="str">
        <f t="shared" si="4"/>
        <v>北海道千歳市</v>
      </c>
      <c r="G95" s="147" t="s">
        <v>2130</v>
      </c>
      <c r="H95" s="148" t="s">
        <v>176</v>
      </c>
      <c r="I95" s="148" t="s">
        <v>2164</v>
      </c>
      <c r="K95" s="148" t="str">
        <f t="shared" si="5"/>
        <v>秋田県東成瀬村</v>
      </c>
      <c r="L95" s="148" t="s">
        <v>1936</v>
      </c>
      <c r="M95" s="148" t="s">
        <v>180</v>
      </c>
      <c r="N95" s="148" t="s">
        <v>2165</v>
      </c>
    </row>
    <row r="96" spans="1:14">
      <c r="A96" s="214" t="str">
        <f t="shared" si="6"/>
        <v>三重県鈴鹿市</v>
      </c>
      <c r="B96" s="147" t="s">
        <v>3001</v>
      </c>
      <c r="C96" s="214" t="s">
        <v>199</v>
      </c>
      <c r="D96" s="147" t="s">
        <v>2163</v>
      </c>
      <c r="F96" s="148" t="str">
        <f t="shared" si="4"/>
        <v>北海道滝川市</v>
      </c>
      <c r="G96" s="147" t="s">
        <v>2130</v>
      </c>
      <c r="H96" s="148" t="s">
        <v>176</v>
      </c>
      <c r="I96" s="148" t="s">
        <v>1959</v>
      </c>
      <c r="K96" s="148" t="str">
        <f t="shared" si="5"/>
        <v>山形県米沢市</v>
      </c>
      <c r="L96" s="148" t="s">
        <v>1936</v>
      </c>
      <c r="M96" s="148" t="s">
        <v>181</v>
      </c>
      <c r="N96" s="148" t="s">
        <v>2167</v>
      </c>
    </row>
    <row r="97" spans="1:14">
      <c r="A97" s="214" t="str">
        <f t="shared" si="6"/>
        <v>京都府京田辺市</v>
      </c>
      <c r="B97" s="147" t="s">
        <v>3003</v>
      </c>
      <c r="C97" s="214" t="s">
        <v>201</v>
      </c>
      <c r="D97" s="147" t="s">
        <v>2166</v>
      </c>
      <c r="F97" s="148" t="str">
        <f t="shared" si="4"/>
        <v>北海道砂川市</v>
      </c>
      <c r="G97" s="147" t="s">
        <v>2130</v>
      </c>
      <c r="H97" s="148" t="s">
        <v>176</v>
      </c>
      <c r="I97" s="148" t="s">
        <v>1962</v>
      </c>
      <c r="K97" s="148" t="str">
        <f t="shared" si="5"/>
        <v>山形県新庄市</v>
      </c>
      <c r="L97" s="148" t="s">
        <v>1936</v>
      </c>
      <c r="M97" s="148" t="s">
        <v>181</v>
      </c>
      <c r="N97" s="148" t="s">
        <v>2169</v>
      </c>
    </row>
    <row r="98" spans="1:14">
      <c r="A98" s="214" t="str">
        <f t="shared" si="6"/>
        <v>大阪府豊中市</v>
      </c>
      <c r="B98" s="147" t="s">
        <v>3004</v>
      </c>
      <c r="C98" s="214" t="s">
        <v>202</v>
      </c>
      <c r="D98" s="147" t="s">
        <v>2168</v>
      </c>
      <c r="F98" s="148" t="str">
        <f t="shared" si="4"/>
        <v>北海道恵庭市</v>
      </c>
      <c r="G98" s="147" t="s">
        <v>2130</v>
      </c>
      <c r="H98" s="148" t="s">
        <v>176</v>
      </c>
      <c r="I98" s="148" t="s">
        <v>2171</v>
      </c>
      <c r="K98" s="148" t="str">
        <f t="shared" si="5"/>
        <v>山形県上山市</v>
      </c>
      <c r="L98" s="148" t="s">
        <v>1936</v>
      </c>
      <c r="M98" s="148" t="s">
        <v>181</v>
      </c>
      <c r="N98" s="148" t="s">
        <v>2172</v>
      </c>
    </row>
    <row r="99" spans="1:14">
      <c r="A99" s="214" t="str">
        <f t="shared" si="6"/>
        <v>大阪府吹田市</v>
      </c>
      <c r="B99" s="147" t="s">
        <v>3003</v>
      </c>
      <c r="C99" s="214" t="s">
        <v>202</v>
      </c>
      <c r="D99" s="147" t="s">
        <v>2170</v>
      </c>
      <c r="F99" s="148" t="str">
        <f t="shared" si="4"/>
        <v>北海道伊達市</v>
      </c>
      <c r="G99" s="147" t="s">
        <v>2130</v>
      </c>
      <c r="H99" s="148" t="s">
        <v>176</v>
      </c>
      <c r="I99" s="148" t="s">
        <v>2174</v>
      </c>
      <c r="K99" s="148" t="str">
        <f t="shared" si="5"/>
        <v>山形県村山市</v>
      </c>
      <c r="L99" s="148" t="s">
        <v>1936</v>
      </c>
      <c r="M99" s="148" t="s">
        <v>181</v>
      </c>
      <c r="N99" s="148" t="s">
        <v>2175</v>
      </c>
    </row>
    <row r="100" spans="1:14">
      <c r="A100" s="214" t="str">
        <f t="shared" si="6"/>
        <v>大阪府寝屋川市</v>
      </c>
      <c r="B100" s="147" t="s">
        <v>3004</v>
      </c>
      <c r="C100" s="214" t="s">
        <v>202</v>
      </c>
      <c r="D100" s="147" t="s">
        <v>2173</v>
      </c>
      <c r="F100" s="148" t="str">
        <f t="shared" si="4"/>
        <v>北海道北広島市</v>
      </c>
      <c r="G100" s="147" t="s">
        <v>2130</v>
      </c>
      <c r="H100" s="148" t="s">
        <v>176</v>
      </c>
      <c r="I100" s="148" t="s">
        <v>2177</v>
      </c>
      <c r="K100" s="148" t="str">
        <f t="shared" si="5"/>
        <v>山形県長井市</v>
      </c>
      <c r="L100" s="148" t="s">
        <v>1936</v>
      </c>
      <c r="M100" s="148" t="s">
        <v>181</v>
      </c>
      <c r="N100" s="148" t="s">
        <v>2178</v>
      </c>
    </row>
    <row r="101" spans="1:14">
      <c r="A101" s="214" t="str">
        <f t="shared" si="6"/>
        <v>大阪府松原市</v>
      </c>
      <c r="B101" s="147" t="s">
        <v>3004</v>
      </c>
      <c r="C101" s="214" t="s">
        <v>202</v>
      </c>
      <c r="D101" s="147" t="s">
        <v>2176</v>
      </c>
      <c r="F101" s="148" t="str">
        <f t="shared" si="4"/>
        <v>北海道石狩市</v>
      </c>
      <c r="G101" s="147" t="s">
        <v>2130</v>
      </c>
      <c r="H101" s="148" t="s">
        <v>176</v>
      </c>
      <c r="I101" s="148" t="s">
        <v>2180</v>
      </c>
      <c r="K101" s="148" t="str">
        <f t="shared" si="5"/>
        <v>山形県尾花沢市</v>
      </c>
      <c r="L101" s="148" t="s">
        <v>1936</v>
      </c>
      <c r="M101" s="148" t="s">
        <v>181</v>
      </c>
      <c r="N101" s="148" t="s">
        <v>2181</v>
      </c>
    </row>
    <row r="102" spans="1:14">
      <c r="A102" s="214" t="str">
        <f t="shared" si="6"/>
        <v>大阪府箕面市</v>
      </c>
      <c r="B102" s="147" t="s">
        <v>3003</v>
      </c>
      <c r="C102" s="214" t="s">
        <v>202</v>
      </c>
      <c r="D102" s="147" t="s">
        <v>2179</v>
      </c>
      <c r="F102" s="148" t="str">
        <f t="shared" si="4"/>
        <v>北海道当別町</v>
      </c>
      <c r="G102" s="147" t="s">
        <v>2130</v>
      </c>
      <c r="H102" s="148" t="s">
        <v>176</v>
      </c>
      <c r="I102" s="148" t="s">
        <v>1970</v>
      </c>
      <c r="K102" s="148" t="str">
        <f t="shared" si="5"/>
        <v>山形県南陽市</v>
      </c>
      <c r="L102" s="148" t="s">
        <v>1936</v>
      </c>
      <c r="M102" s="148" t="s">
        <v>181</v>
      </c>
      <c r="N102" s="148" t="s">
        <v>2183</v>
      </c>
    </row>
    <row r="103" spans="1:14">
      <c r="A103" s="214" t="str">
        <f t="shared" si="6"/>
        <v>大阪府羽曳野市</v>
      </c>
      <c r="B103" s="147" t="s">
        <v>3002</v>
      </c>
      <c r="C103" s="214" t="s">
        <v>202</v>
      </c>
      <c r="D103" s="147" t="s">
        <v>2182</v>
      </c>
      <c r="F103" s="148" t="str">
        <f t="shared" si="4"/>
        <v>北海道新篠津村</v>
      </c>
      <c r="G103" s="147" t="s">
        <v>2130</v>
      </c>
      <c r="H103" s="148" t="s">
        <v>176</v>
      </c>
      <c r="I103" s="148" t="s">
        <v>1973</v>
      </c>
      <c r="K103" s="148" t="str">
        <f t="shared" si="5"/>
        <v>山形県西川町</v>
      </c>
      <c r="L103" s="148" t="s">
        <v>1936</v>
      </c>
      <c r="M103" s="148" t="s">
        <v>181</v>
      </c>
      <c r="N103" s="148" t="s">
        <v>2185</v>
      </c>
    </row>
    <row r="104" spans="1:14">
      <c r="A104" s="214" t="str">
        <f t="shared" si="6"/>
        <v>兵庫県神戸市</v>
      </c>
      <c r="B104" s="147" t="s">
        <v>3002</v>
      </c>
      <c r="C104" s="214" t="s">
        <v>203</v>
      </c>
      <c r="D104" s="147" t="s">
        <v>2184</v>
      </c>
      <c r="F104" s="148" t="str">
        <f t="shared" si="4"/>
        <v>北海道福島町</v>
      </c>
      <c r="G104" s="147" t="s">
        <v>2130</v>
      </c>
      <c r="H104" s="148" t="s">
        <v>176</v>
      </c>
      <c r="I104" s="148" t="s">
        <v>2187</v>
      </c>
      <c r="K104" s="148" t="str">
        <f t="shared" si="5"/>
        <v>山形県朝日町</v>
      </c>
      <c r="L104" s="148" t="s">
        <v>1936</v>
      </c>
      <c r="M104" s="148" t="s">
        <v>181</v>
      </c>
      <c r="N104" s="148" t="s">
        <v>2188</v>
      </c>
    </row>
    <row r="105" spans="1:14">
      <c r="A105" s="214" t="str">
        <f t="shared" si="6"/>
        <v>奈良県天理市</v>
      </c>
      <c r="B105" s="147" t="s">
        <v>3002</v>
      </c>
      <c r="C105" s="214" t="s">
        <v>204</v>
      </c>
      <c r="D105" s="147" t="s">
        <v>2186</v>
      </c>
      <c r="F105" s="148" t="str">
        <f t="shared" si="4"/>
        <v>北海道八雲町</v>
      </c>
      <c r="G105" s="147" t="s">
        <v>2130</v>
      </c>
      <c r="H105" s="148" t="s">
        <v>176</v>
      </c>
      <c r="I105" s="148" t="s">
        <v>1979</v>
      </c>
      <c r="K105" s="148" t="str">
        <f t="shared" si="5"/>
        <v>山形県大江町</v>
      </c>
      <c r="L105" s="148" t="s">
        <v>1936</v>
      </c>
      <c r="M105" s="148" t="s">
        <v>181</v>
      </c>
      <c r="N105" s="148" t="s">
        <v>2190</v>
      </c>
    </row>
    <row r="106" spans="1:14">
      <c r="A106" s="214" t="str">
        <f t="shared" si="6"/>
        <v>宮城県多賀城市</v>
      </c>
      <c r="B106" s="147" t="s">
        <v>2927</v>
      </c>
      <c r="C106" s="214" t="s">
        <v>179</v>
      </c>
      <c r="D106" s="147" t="s">
        <v>2189</v>
      </c>
      <c r="F106" s="148" t="str">
        <f t="shared" si="4"/>
        <v>北海道長万部町</v>
      </c>
      <c r="G106" s="147" t="s">
        <v>2130</v>
      </c>
      <c r="H106" s="148" t="s">
        <v>176</v>
      </c>
      <c r="I106" s="148" t="s">
        <v>1980</v>
      </c>
      <c r="K106" s="148" t="str">
        <f t="shared" si="5"/>
        <v>山形県大石田町</v>
      </c>
      <c r="L106" s="148" t="s">
        <v>1936</v>
      </c>
      <c r="M106" s="148" t="s">
        <v>181</v>
      </c>
      <c r="N106" s="148" t="s">
        <v>2192</v>
      </c>
    </row>
    <row r="107" spans="1:14">
      <c r="A107" s="214" t="str">
        <f t="shared" si="6"/>
        <v>茨城県水戸市</v>
      </c>
      <c r="B107" s="147" t="s">
        <v>2927</v>
      </c>
      <c r="C107" s="214" t="s">
        <v>183</v>
      </c>
      <c r="D107" s="147" t="s">
        <v>2191</v>
      </c>
      <c r="F107" s="148" t="str">
        <f t="shared" si="4"/>
        <v>北海道今金町</v>
      </c>
      <c r="G107" s="147" t="s">
        <v>2130</v>
      </c>
      <c r="H107" s="148" t="s">
        <v>176</v>
      </c>
      <c r="I107" s="148" t="s">
        <v>2194</v>
      </c>
      <c r="K107" s="148" t="str">
        <f t="shared" si="5"/>
        <v>山形県金山町</v>
      </c>
      <c r="L107" s="148" t="s">
        <v>1936</v>
      </c>
      <c r="M107" s="148" t="s">
        <v>181</v>
      </c>
      <c r="N107" s="148" t="s">
        <v>2195</v>
      </c>
    </row>
    <row r="108" spans="1:14">
      <c r="A108" s="214" t="str">
        <f t="shared" si="6"/>
        <v>茨城県日立市</v>
      </c>
      <c r="B108" s="147" t="s">
        <v>2927</v>
      </c>
      <c r="C108" s="214" t="s">
        <v>183</v>
      </c>
      <c r="D108" s="147" t="s">
        <v>2193</v>
      </c>
      <c r="F108" s="148" t="str">
        <f t="shared" si="4"/>
        <v>北海道せたな町</v>
      </c>
      <c r="G108" s="147" t="s">
        <v>2130</v>
      </c>
      <c r="H108" s="148" t="s">
        <v>176</v>
      </c>
      <c r="I108" s="148" t="s">
        <v>2197</v>
      </c>
      <c r="K108" s="148" t="str">
        <f t="shared" si="5"/>
        <v>山形県最上町</v>
      </c>
      <c r="L108" s="148" t="s">
        <v>1936</v>
      </c>
      <c r="M108" s="148" t="s">
        <v>181</v>
      </c>
      <c r="N108" s="148" t="s">
        <v>2198</v>
      </c>
    </row>
    <row r="109" spans="1:14">
      <c r="A109" s="214" t="str">
        <f t="shared" si="6"/>
        <v>茨城県土浦市</v>
      </c>
      <c r="B109" s="147" t="s">
        <v>2927</v>
      </c>
      <c r="C109" s="214" t="s">
        <v>183</v>
      </c>
      <c r="D109" s="147" t="s">
        <v>2196</v>
      </c>
      <c r="F109" s="148" t="str">
        <f t="shared" si="4"/>
        <v>北海道島牧村</v>
      </c>
      <c r="G109" s="147" t="s">
        <v>2130</v>
      </c>
      <c r="H109" s="148" t="s">
        <v>176</v>
      </c>
      <c r="I109" s="148" t="s">
        <v>2199</v>
      </c>
      <c r="K109" s="148" t="str">
        <f t="shared" si="5"/>
        <v>山形県舟形町</v>
      </c>
      <c r="L109" s="148" t="s">
        <v>1936</v>
      </c>
      <c r="M109" s="148" t="s">
        <v>181</v>
      </c>
      <c r="N109" s="148" t="s">
        <v>2200</v>
      </c>
    </row>
    <row r="110" spans="1:14">
      <c r="A110" s="214" t="str">
        <f t="shared" si="6"/>
        <v>茨城県龍ケ崎市</v>
      </c>
      <c r="B110" s="147" t="s">
        <v>2927</v>
      </c>
      <c r="C110" s="214" t="s">
        <v>183</v>
      </c>
      <c r="D110" s="147" t="s">
        <v>3005</v>
      </c>
      <c r="F110" s="148" t="str">
        <f t="shared" si="4"/>
        <v>北海道寿都町</v>
      </c>
      <c r="G110" s="147" t="s">
        <v>2130</v>
      </c>
      <c r="H110" s="148" t="s">
        <v>176</v>
      </c>
      <c r="I110" s="148" t="s">
        <v>2202</v>
      </c>
      <c r="K110" s="148" t="str">
        <f t="shared" si="5"/>
        <v>山形県真室川町</v>
      </c>
      <c r="L110" s="148" t="s">
        <v>1936</v>
      </c>
      <c r="M110" s="148" t="s">
        <v>181</v>
      </c>
      <c r="N110" s="148" t="s">
        <v>2203</v>
      </c>
    </row>
    <row r="111" spans="1:14">
      <c r="A111" s="214" t="str">
        <f t="shared" si="6"/>
        <v>茨城県稲敷市</v>
      </c>
      <c r="B111" s="147" t="s">
        <v>3006</v>
      </c>
      <c r="C111" s="214" t="s">
        <v>183</v>
      </c>
      <c r="D111" s="147" t="s">
        <v>2201</v>
      </c>
      <c r="F111" s="148" t="str">
        <f t="shared" si="4"/>
        <v>北海道黒松内町</v>
      </c>
      <c r="G111" s="147" t="s">
        <v>2130</v>
      </c>
      <c r="H111" s="148" t="s">
        <v>176</v>
      </c>
      <c r="I111" s="148" t="s">
        <v>2205</v>
      </c>
      <c r="K111" s="148" t="str">
        <f t="shared" si="5"/>
        <v>山形県大蔵村</v>
      </c>
      <c r="L111" s="148" t="s">
        <v>1936</v>
      </c>
      <c r="M111" s="148" t="s">
        <v>181</v>
      </c>
      <c r="N111" s="148" t="s">
        <v>2206</v>
      </c>
    </row>
    <row r="112" spans="1:14">
      <c r="A112" s="214" t="str">
        <f t="shared" si="6"/>
        <v>茨城県石岡市</v>
      </c>
      <c r="B112" s="147" t="s">
        <v>2927</v>
      </c>
      <c r="C112" s="214" t="s">
        <v>183</v>
      </c>
      <c r="D112" s="147" t="s">
        <v>2204</v>
      </c>
      <c r="F112" s="148" t="str">
        <f t="shared" si="4"/>
        <v>北海道蘭越町</v>
      </c>
      <c r="G112" s="147" t="s">
        <v>2130</v>
      </c>
      <c r="H112" s="148" t="s">
        <v>176</v>
      </c>
      <c r="I112" s="148" t="s">
        <v>2208</v>
      </c>
      <c r="K112" s="148" t="str">
        <f t="shared" si="5"/>
        <v>山形県鮭川村</v>
      </c>
      <c r="L112" s="148" t="s">
        <v>1936</v>
      </c>
      <c r="M112" s="148" t="s">
        <v>181</v>
      </c>
      <c r="N112" s="148" t="s">
        <v>2209</v>
      </c>
    </row>
    <row r="113" spans="1:14">
      <c r="A113" s="214" t="str">
        <f t="shared" si="6"/>
        <v>茨城県阿見町</v>
      </c>
      <c r="B113" s="147" t="s">
        <v>2927</v>
      </c>
      <c r="C113" s="214" t="s">
        <v>183</v>
      </c>
      <c r="D113" s="147" t="s">
        <v>2207</v>
      </c>
      <c r="F113" s="148" t="str">
        <f t="shared" si="4"/>
        <v>北海道ニセコ町</v>
      </c>
      <c r="G113" s="147" t="s">
        <v>2130</v>
      </c>
      <c r="H113" s="148" t="s">
        <v>176</v>
      </c>
      <c r="I113" s="148" t="s">
        <v>2211</v>
      </c>
      <c r="K113" s="148" t="str">
        <f t="shared" si="5"/>
        <v>山形県戸沢村</v>
      </c>
      <c r="L113" s="148" t="s">
        <v>1936</v>
      </c>
      <c r="M113" s="148" t="s">
        <v>181</v>
      </c>
      <c r="N113" s="148" t="s">
        <v>2212</v>
      </c>
    </row>
    <row r="114" spans="1:14">
      <c r="A114" s="214" t="str">
        <f t="shared" si="6"/>
        <v>埼玉県新座市</v>
      </c>
      <c r="B114" s="147" t="s">
        <v>2927</v>
      </c>
      <c r="C114" s="214" t="s">
        <v>186</v>
      </c>
      <c r="D114" s="147" t="s">
        <v>2210</v>
      </c>
      <c r="F114" s="148" t="str">
        <f t="shared" si="4"/>
        <v>北海道真狩村</v>
      </c>
      <c r="G114" s="147" t="s">
        <v>2130</v>
      </c>
      <c r="H114" s="148" t="s">
        <v>176</v>
      </c>
      <c r="I114" s="148" t="s">
        <v>1989</v>
      </c>
      <c r="K114" s="148" t="str">
        <f t="shared" si="5"/>
        <v>山形県高畠町</v>
      </c>
      <c r="L114" s="148" t="s">
        <v>1936</v>
      </c>
      <c r="M114" s="148" t="s">
        <v>181</v>
      </c>
      <c r="N114" s="148" t="s">
        <v>2214</v>
      </c>
    </row>
    <row r="115" spans="1:14">
      <c r="A115" s="214" t="str">
        <f t="shared" si="6"/>
        <v>埼玉県桶川市</v>
      </c>
      <c r="B115" s="147" t="s">
        <v>2927</v>
      </c>
      <c r="C115" s="214" t="s">
        <v>186</v>
      </c>
      <c r="D115" s="147" t="s">
        <v>2213</v>
      </c>
      <c r="F115" s="148" t="str">
        <f t="shared" si="4"/>
        <v>北海道京極町</v>
      </c>
      <c r="G115" s="147" t="s">
        <v>2130</v>
      </c>
      <c r="H115" s="148" t="s">
        <v>176</v>
      </c>
      <c r="I115" s="148" t="s">
        <v>1997</v>
      </c>
      <c r="K115" s="148" t="str">
        <f t="shared" si="5"/>
        <v>山形県川西町</v>
      </c>
      <c r="L115" s="148" t="s">
        <v>1936</v>
      </c>
      <c r="M115" s="148" t="s">
        <v>181</v>
      </c>
      <c r="N115" s="148" t="s">
        <v>2216</v>
      </c>
    </row>
    <row r="116" spans="1:14">
      <c r="A116" s="214" t="str">
        <f t="shared" si="6"/>
        <v>埼玉県富士見市</v>
      </c>
      <c r="B116" s="147" t="s">
        <v>2927</v>
      </c>
      <c r="C116" s="214" t="s">
        <v>186</v>
      </c>
      <c r="D116" s="147" t="s">
        <v>2215</v>
      </c>
      <c r="F116" s="148" t="str">
        <f t="shared" si="4"/>
        <v>北海道共和町</v>
      </c>
      <c r="G116" s="147" t="s">
        <v>2130</v>
      </c>
      <c r="H116" s="148" t="s">
        <v>176</v>
      </c>
      <c r="I116" s="148" t="s">
        <v>2005</v>
      </c>
      <c r="K116" s="148" t="str">
        <f t="shared" si="5"/>
        <v>山形県小国町</v>
      </c>
      <c r="L116" s="148" t="s">
        <v>1936</v>
      </c>
      <c r="M116" s="148" t="s">
        <v>181</v>
      </c>
      <c r="N116" s="148" t="s">
        <v>2218</v>
      </c>
    </row>
    <row r="117" spans="1:14">
      <c r="A117" s="214" t="str">
        <f t="shared" si="6"/>
        <v>埼玉県坂戸市</v>
      </c>
      <c r="B117" s="147" t="s">
        <v>2927</v>
      </c>
      <c r="C117" s="214" t="s">
        <v>186</v>
      </c>
      <c r="D117" s="147" t="s">
        <v>2217</v>
      </c>
      <c r="F117" s="148" t="str">
        <f t="shared" si="4"/>
        <v>北海道岩内町</v>
      </c>
      <c r="G117" s="147" t="s">
        <v>2130</v>
      </c>
      <c r="H117" s="148" t="s">
        <v>176</v>
      </c>
      <c r="I117" s="148" t="s">
        <v>2008</v>
      </c>
      <c r="K117" s="148" t="str">
        <f t="shared" si="5"/>
        <v>山形県白鷹町</v>
      </c>
      <c r="L117" s="148" t="s">
        <v>1936</v>
      </c>
      <c r="M117" s="148" t="s">
        <v>181</v>
      </c>
      <c r="N117" s="148" t="s">
        <v>2220</v>
      </c>
    </row>
    <row r="118" spans="1:14">
      <c r="A118" s="214" t="str">
        <f t="shared" si="6"/>
        <v>埼玉県鶴ヶ島市</v>
      </c>
      <c r="B118" s="147" t="s">
        <v>2927</v>
      </c>
      <c r="C118" s="214" t="s">
        <v>186</v>
      </c>
      <c r="D118" s="147" t="s">
        <v>2219</v>
      </c>
      <c r="F118" s="148" t="str">
        <f t="shared" si="4"/>
        <v>北海道泊村</v>
      </c>
      <c r="G118" s="147" t="s">
        <v>2130</v>
      </c>
      <c r="H118" s="148" t="s">
        <v>176</v>
      </c>
      <c r="I118" s="148" t="s">
        <v>2222</v>
      </c>
      <c r="K118" s="148" t="str">
        <f t="shared" si="5"/>
        <v>山形県飯豊町</v>
      </c>
      <c r="L118" s="148" t="s">
        <v>1936</v>
      </c>
      <c r="M118" s="148" t="s">
        <v>181</v>
      </c>
      <c r="N118" s="148" t="s">
        <v>2223</v>
      </c>
    </row>
    <row r="119" spans="1:14">
      <c r="A119" s="214" t="str">
        <f t="shared" si="6"/>
        <v>千葉県市川市</v>
      </c>
      <c r="B119" s="147" t="s">
        <v>2927</v>
      </c>
      <c r="C119" s="214" t="s">
        <v>187</v>
      </c>
      <c r="D119" s="147" t="s">
        <v>2221</v>
      </c>
      <c r="F119" s="148" t="str">
        <f t="shared" si="4"/>
        <v>北海道神恵内村</v>
      </c>
      <c r="G119" s="147" t="s">
        <v>2130</v>
      </c>
      <c r="H119" s="148" t="s">
        <v>176</v>
      </c>
      <c r="I119" s="148" t="s">
        <v>2225</v>
      </c>
      <c r="K119" s="148" t="str">
        <f t="shared" si="5"/>
        <v>福島県下郷町</v>
      </c>
      <c r="L119" s="148" t="s">
        <v>1936</v>
      </c>
      <c r="M119" s="148" t="s">
        <v>182</v>
      </c>
      <c r="N119" s="148" t="s">
        <v>2226</v>
      </c>
    </row>
    <row r="120" spans="1:14">
      <c r="A120" s="214" t="str">
        <f t="shared" si="6"/>
        <v>千葉県松戸市</v>
      </c>
      <c r="B120" s="147" t="s">
        <v>2927</v>
      </c>
      <c r="C120" s="214" t="s">
        <v>187</v>
      </c>
      <c r="D120" s="147" t="s">
        <v>2224</v>
      </c>
      <c r="F120" s="148" t="str">
        <f t="shared" si="4"/>
        <v>北海道積丹町</v>
      </c>
      <c r="G120" s="147" t="s">
        <v>2130</v>
      </c>
      <c r="H120" s="148" t="s">
        <v>176</v>
      </c>
      <c r="I120" s="148" t="s">
        <v>2228</v>
      </c>
      <c r="K120" s="148" t="str">
        <f t="shared" si="5"/>
        <v>福島県檜枝岐村</v>
      </c>
      <c r="L120" s="148" t="s">
        <v>1936</v>
      </c>
      <c r="M120" s="148" t="s">
        <v>182</v>
      </c>
      <c r="N120" s="148" t="s">
        <v>2229</v>
      </c>
    </row>
    <row r="121" spans="1:14">
      <c r="A121" s="214" t="str">
        <f t="shared" si="6"/>
        <v>千葉県佐倉市</v>
      </c>
      <c r="B121" s="147" t="s">
        <v>2927</v>
      </c>
      <c r="C121" s="214" t="s">
        <v>187</v>
      </c>
      <c r="D121" s="147" t="s">
        <v>2227</v>
      </c>
      <c r="F121" s="148" t="str">
        <f t="shared" si="4"/>
        <v>北海道古平町</v>
      </c>
      <c r="G121" s="147" t="s">
        <v>2130</v>
      </c>
      <c r="H121" s="148" t="s">
        <v>176</v>
      </c>
      <c r="I121" s="148" t="s">
        <v>2231</v>
      </c>
      <c r="K121" s="148" t="str">
        <f t="shared" si="5"/>
        <v>福島県只見町</v>
      </c>
      <c r="L121" s="148" t="s">
        <v>1936</v>
      </c>
      <c r="M121" s="148" t="s">
        <v>182</v>
      </c>
      <c r="N121" s="148" t="s">
        <v>2232</v>
      </c>
    </row>
    <row r="122" spans="1:14">
      <c r="A122" s="214" t="str">
        <f t="shared" si="6"/>
        <v>千葉県市原市</v>
      </c>
      <c r="B122" s="147" t="s">
        <v>3006</v>
      </c>
      <c r="C122" s="214" t="s">
        <v>187</v>
      </c>
      <c r="D122" s="147" t="s">
        <v>2230</v>
      </c>
      <c r="F122" s="148" t="str">
        <f t="shared" si="4"/>
        <v>北海道仁木町</v>
      </c>
      <c r="G122" s="147" t="s">
        <v>2130</v>
      </c>
      <c r="H122" s="148" t="s">
        <v>176</v>
      </c>
      <c r="I122" s="148" t="s">
        <v>2234</v>
      </c>
      <c r="K122" s="148" t="str">
        <f t="shared" si="5"/>
        <v>福島県北塩原村</v>
      </c>
      <c r="L122" s="148" t="s">
        <v>1936</v>
      </c>
      <c r="M122" s="148" t="s">
        <v>182</v>
      </c>
      <c r="N122" s="148" t="s">
        <v>2235</v>
      </c>
    </row>
    <row r="123" spans="1:14">
      <c r="A123" s="214" t="str">
        <f t="shared" si="6"/>
        <v>千葉県八千代市</v>
      </c>
      <c r="B123" s="147" t="s">
        <v>2927</v>
      </c>
      <c r="C123" s="214" t="s">
        <v>187</v>
      </c>
      <c r="D123" s="147" t="s">
        <v>2233</v>
      </c>
      <c r="F123" s="148" t="str">
        <f t="shared" si="4"/>
        <v>北海道余市町</v>
      </c>
      <c r="G123" s="147" t="s">
        <v>2130</v>
      </c>
      <c r="H123" s="148" t="s">
        <v>176</v>
      </c>
      <c r="I123" s="148" t="s">
        <v>2237</v>
      </c>
      <c r="K123" s="148" t="str">
        <f t="shared" si="5"/>
        <v>福島県西会津町</v>
      </c>
      <c r="L123" s="148" t="s">
        <v>1936</v>
      </c>
      <c r="M123" s="148" t="s">
        <v>182</v>
      </c>
      <c r="N123" s="148" t="s">
        <v>2238</v>
      </c>
    </row>
    <row r="124" spans="1:14">
      <c r="A124" s="214" t="str">
        <f t="shared" si="6"/>
        <v>千葉県富津市</v>
      </c>
      <c r="B124" s="147" t="s">
        <v>2927</v>
      </c>
      <c r="C124" s="214" t="s">
        <v>187</v>
      </c>
      <c r="D124" s="147" t="s">
        <v>2236</v>
      </c>
      <c r="F124" s="148" t="str">
        <f t="shared" si="4"/>
        <v>北海道南幌町</v>
      </c>
      <c r="G124" s="147" t="s">
        <v>2130</v>
      </c>
      <c r="H124" s="148" t="s">
        <v>176</v>
      </c>
      <c r="I124" s="148" t="s">
        <v>2240</v>
      </c>
      <c r="K124" s="148" t="str">
        <f t="shared" si="5"/>
        <v>福島県磐梯町</v>
      </c>
      <c r="L124" s="148" t="s">
        <v>1936</v>
      </c>
      <c r="M124" s="148" t="s">
        <v>182</v>
      </c>
      <c r="N124" s="148" t="s">
        <v>2241</v>
      </c>
    </row>
    <row r="125" spans="1:14">
      <c r="A125" s="214" t="str">
        <f t="shared" si="6"/>
        <v>千葉県四街道市</v>
      </c>
      <c r="B125" s="147" t="s">
        <v>2927</v>
      </c>
      <c r="C125" s="214" t="s">
        <v>187</v>
      </c>
      <c r="D125" s="147" t="s">
        <v>2239</v>
      </c>
      <c r="F125" s="148" t="str">
        <f t="shared" si="4"/>
        <v>北海道奈井江町</v>
      </c>
      <c r="G125" s="147" t="s">
        <v>2130</v>
      </c>
      <c r="H125" s="148" t="s">
        <v>176</v>
      </c>
      <c r="I125" s="148" t="s">
        <v>2243</v>
      </c>
      <c r="K125" s="148" t="str">
        <f t="shared" si="5"/>
        <v>福島県猪苗代町</v>
      </c>
      <c r="L125" s="148" t="s">
        <v>1936</v>
      </c>
      <c r="M125" s="148" t="s">
        <v>182</v>
      </c>
      <c r="N125" s="148" t="s">
        <v>2244</v>
      </c>
    </row>
    <row r="126" spans="1:14">
      <c r="A126" s="214" t="str">
        <f t="shared" si="6"/>
        <v>東京都あきる野市</v>
      </c>
      <c r="B126" s="147" t="s">
        <v>2927</v>
      </c>
      <c r="C126" s="214" t="s">
        <v>188</v>
      </c>
      <c r="D126" s="147" t="s">
        <v>2245</v>
      </c>
      <c r="F126" s="148" t="str">
        <f t="shared" si="4"/>
        <v>北海道由仁町</v>
      </c>
      <c r="G126" s="147" t="s">
        <v>2130</v>
      </c>
      <c r="H126" s="148" t="s">
        <v>176</v>
      </c>
      <c r="I126" s="148" t="s">
        <v>2928</v>
      </c>
      <c r="K126" s="148" t="str">
        <f t="shared" si="5"/>
        <v>福島県柳津町</v>
      </c>
      <c r="L126" s="148" t="s">
        <v>1936</v>
      </c>
      <c r="M126" s="148" t="s">
        <v>182</v>
      </c>
      <c r="N126" s="148" t="s">
        <v>2246</v>
      </c>
    </row>
    <row r="127" spans="1:14">
      <c r="A127" s="214" t="str">
        <f t="shared" si="6"/>
        <v>東京都羽村市</v>
      </c>
      <c r="B127" s="147" t="s">
        <v>2927</v>
      </c>
      <c r="C127" s="214" t="s">
        <v>188</v>
      </c>
      <c r="D127" s="147" t="s">
        <v>2247</v>
      </c>
      <c r="F127" s="148" t="str">
        <f t="shared" si="4"/>
        <v>北海道長沼町</v>
      </c>
      <c r="G127" s="147" t="s">
        <v>2130</v>
      </c>
      <c r="H127" s="148" t="s">
        <v>176</v>
      </c>
      <c r="I127" s="148" t="s">
        <v>2929</v>
      </c>
      <c r="K127" s="148" t="str">
        <f t="shared" si="5"/>
        <v>福島県三島町</v>
      </c>
      <c r="L127" s="148" t="s">
        <v>1936</v>
      </c>
      <c r="M127" s="148" t="s">
        <v>182</v>
      </c>
      <c r="N127" s="148" t="s">
        <v>2248</v>
      </c>
    </row>
    <row r="128" spans="1:14">
      <c r="A128" s="214" t="str">
        <f t="shared" si="6"/>
        <v>東京都日の出町</v>
      </c>
      <c r="B128" s="147" t="s">
        <v>2927</v>
      </c>
      <c r="C128" s="214" t="s">
        <v>188</v>
      </c>
      <c r="D128" s="147" t="s">
        <v>2249</v>
      </c>
      <c r="F128" s="148" t="str">
        <f t="shared" si="4"/>
        <v>北海道栗山町</v>
      </c>
      <c r="G128" s="147" t="s">
        <v>2130</v>
      </c>
      <c r="H128" s="148" t="s">
        <v>176</v>
      </c>
      <c r="I128" s="148" t="s">
        <v>1824</v>
      </c>
      <c r="K128" s="148" t="str">
        <f t="shared" si="5"/>
        <v>福島県金山町</v>
      </c>
      <c r="L128" s="148" t="s">
        <v>1936</v>
      </c>
      <c r="M128" s="148" t="s">
        <v>182</v>
      </c>
      <c r="N128" s="148" t="s">
        <v>2195</v>
      </c>
    </row>
    <row r="129" spans="1:14">
      <c r="A129" s="214" t="str">
        <f t="shared" si="6"/>
        <v>東京都檜原村</v>
      </c>
      <c r="B129" s="147" t="s">
        <v>2927</v>
      </c>
      <c r="C129" s="214" t="s">
        <v>188</v>
      </c>
      <c r="D129" s="147" t="s">
        <v>2250</v>
      </c>
      <c r="F129" s="148" t="str">
        <f t="shared" si="4"/>
        <v>北海道月形町</v>
      </c>
      <c r="G129" s="147" t="s">
        <v>2130</v>
      </c>
      <c r="H129" s="148" t="s">
        <v>176</v>
      </c>
      <c r="I129" s="148" t="s">
        <v>1825</v>
      </c>
      <c r="K129" s="148" t="str">
        <f t="shared" si="5"/>
        <v>福島県昭和村</v>
      </c>
      <c r="L129" s="148" t="s">
        <v>1936</v>
      </c>
      <c r="M129" s="148" t="s">
        <v>182</v>
      </c>
      <c r="N129" s="148" t="s">
        <v>2251</v>
      </c>
    </row>
    <row r="130" spans="1:14">
      <c r="A130" s="214" t="str">
        <f t="shared" si="6"/>
        <v>神奈川県横須賀市</v>
      </c>
      <c r="B130" s="147" t="s">
        <v>2927</v>
      </c>
      <c r="C130" s="214" t="s">
        <v>189</v>
      </c>
      <c r="D130" s="147" t="s">
        <v>2252</v>
      </c>
      <c r="F130" s="148" t="str">
        <f t="shared" si="4"/>
        <v>北海道浦臼町</v>
      </c>
      <c r="G130" s="147" t="s">
        <v>2130</v>
      </c>
      <c r="H130" s="148" t="s">
        <v>176</v>
      </c>
      <c r="I130" s="148" t="s">
        <v>1826</v>
      </c>
      <c r="K130" s="148" t="str">
        <f t="shared" si="5"/>
        <v>群馬県片品村</v>
      </c>
      <c r="L130" s="148" t="s">
        <v>1936</v>
      </c>
      <c r="M130" s="148" t="s">
        <v>185</v>
      </c>
      <c r="N130" s="148" t="s">
        <v>2253</v>
      </c>
    </row>
    <row r="131" spans="1:14">
      <c r="A131" s="214" t="str">
        <f t="shared" si="6"/>
        <v>神奈川県平塚市</v>
      </c>
      <c r="B131" s="147" t="s">
        <v>2927</v>
      </c>
      <c r="C131" s="214" t="s">
        <v>189</v>
      </c>
      <c r="D131" s="147" t="s">
        <v>2254</v>
      </c>
      <c r="F131" s="148" t="str">
        <f t="shared" ref="F131:F194" si="7">CONCATENATE(H131,I131)</f>
        <v>北海道新十津川町</v>
      </c>
      <c r="G131" s="147" t="s">
        <v>2130</v>
      </c>
      <c r="H131" s="148" t="s">
        <v>176</v>
      </c>
      <c r="I131" s="148" t="s">
        <v>1827</v>
      </c>
      <c r="K131" s="148" t="str">
        <f t="shared" ref="K131:K195" si="8">CONCATENATE(M131,N131)</f>
        <v>新潟県小千谷市</v>
      </c>
      <c r="L131" s="148" t="s">
        <v>1936</v>
      </c>
      <c r="M131" s="148" t="s">
        <v>190</v>
      </c>
      <c r="N131" s="148" t="s">
        <v>2255</v>
      </c>
    </row>
    <row r="132" spans="1:14">
      <c r="A132" s="214" t="str">
        <f t="shared" ref="A132:A200" si="9">CONCATENATE(C132,D132)</f>
        <v>神奈川県小田原市</v>
      </c>
      <c r="B132" s="147" t="s">
        <v>2927</v>
      </c>
      <c r="C132" s="214" t="s">
        <v>189</v>
      </c>
      <c r="D132" s="147" t="s">
        <v>2256</v>
      </c>
      <c r="F132" s="148" t="str">
        <f t="shared" si="7"/>
        <v>北海道天塩町</v>
      </c>
      <c r="G132" s="147" t="s">
        <v>2130</v>
      </c>
      <c r="H132" s="148" t="s">
        <v>176</v>
      </c>
      <c r="I132" s="148" t="s">
        <v>2257</v>
      </c>
      <c r="K132" s="148" t="str">
        <f t="shared" si="8"/>
        <v>新潟県加茂市</v>
      </c>
      <c r="L132" s="148" t="s">
        <v>1936</v>
      </c>
      <c r="M132" s="148" t="s">
        <v>190</v>
      </c>
      <c r="N132" s="148" t="s">
        <v>2258</v>
      </c>
    </row>
    <row r="133" spans="1:14">
      <c r="A133" s="214" t="str">
        <f t="shared" si="9"/>
        <v>神奈川県茅ヶ崎市</v>
      </c>
      <c r="B133" s="147" t="s">
        <v>2927</v>
      </c>
      <c r="C133" s="214" t="s">
        <v>189</v>
      </c>
      <c r="D133" s="147" t="s">
        <v>2259</v>
      </c>
      <c r="F133" s="148" t="str">
        <f t="shared" si="7"/>
        <v>北海道遠別町</v>
      </c>
      <c r="G133" s="147" t="s">
        <v>2130</v>
      </c>
      <c r="H133" s="148" t="s">
        <v>176</v>
      </c>
      <c r="I133" s="148" t="s">
        <v>2092</v>
      </c>
      <c r="K133" s="148" t="str">
        <f t="shared" si="8"/>
        <v>新潟県十日町市</v>
      </c>
      <c r="L133" s="148" t="s">
        <v>1936</v>
      </c>
      <c r="M133" s="148" t="s">
        <v>190</v>
      </c>
      <c r="N133" s="148" t="s">
        <v>2260</v>
      </c>
    </row>
    <row r="134" spans="1:14">
      <c r="A134" s="214" t="str">
        <f t="shared" si="9"/>
        <v>神奈川県大和市</v>
      </c>
      <c r="B134" s="147" t="s">
        <v>2927</v>
      </c>
      <c r="C134" s="214" t="s">
        <v>189</v>
      </c>
      <c r="D134" s="147" t="s">
        <v>2261</v>
      </c>
      <c r="F134" s="148" t="str">
        <f t="shared" si="7"/>
        <v>北海道初山別村</v>
      </c>
      <c r="G134" s="147" t="s">
        <v>2130</v>
      </c>
      <c r="H134" s="148" t="s">
        <v>176</v>
      </c>
      <c r="I134" s="148" t="s">
        <v>2262</v>
      </c>
      <c r="K134" s="148" t="str">
        <f t="shared" si="8"/>
        <v>新潟県糸魚川市</v>
      </c>
      <c r="L134" s="148" t="s">
        <v>1936</v>
      </c>
      <c r="M134" s="148" t="s">
        <v>190</v>
      </c>
      <c r="N134" s="148" t="s">
        <v>2263</v>
      </c>
    </row>
    <row r="135" spans="1:14">
      <c r="A135" s="214" t="str">
        <f t="shared" si="9"/>
        <v>神奈川県伊勢原市</v>
      </c>
      <c r="B135" s="147" t="s">
        <v>2927</v>
      </c>
      <c r="C135" s="214" t="s">
        <v>189</v>
      </c>
      <c r="D135" s="147" t="s">
        <v>2264</v>
      </c>
      <c r="F135" s="148" t="str">
        <f t="shared" si="7"/>
        <v>北海道羽幌町</v>
      </c>
      <c r="G135" s="147" t="s">
        <v>2130</v>
      </c>
      <c r="H135" s="148" t="s">
        <v>176</v>
      </c>
      <c r="I135" s="148" t="s">
        <v>2087</v>
      </c>
      <c r="K135" s="148" t="str">
        <f t="shared" si="8"/>
        <v>新潟県妙高市</v>
      </c>
      <c r="L135" s="148" t="s">
        <v>1936</v>
      </c>
      <c r="M135" s="148" t="s">
        <v>190</v>
      </c>
      <c r="N135" s="148" t="s">
        <v>2265</v>
      </c>
    </row>
    <row r="136" spans="1:14">
      <c r="A136" s="214" t="str">
        <f t="shared" si="9"/>
        <v>神奈川県綾瀬市</v>
      </c>
      <c r="B136" s="147" t="s">
        <v>2927</v>
      </c>
      <c r="C136" s="214" t="s">
        <v>189</v>
      </c>
      <c r="D136" s="147" t="s">
        <v>2266</v>
      </c>
      <c r="F136" s="148" t="str">
        <f t="shared" si="7"/>
        <v>北海道苫前町</v>
      </c>
      <c r="G136" s="147" t="s">
        <v>2130</v>
      </c>
      <c r="H136" s="148" t="s">
        <v>176</v>
      </c>
      <c r="I136" s="148" t="s">
        <v>2085</v>
      </c>
      <c r="K136" s="148" t="str">
        <f t="shared" si="8"/>
        <v>新潟県魚沼市</v>
      </c>
      <c r="L136" s="148" t="s">
        <v>1936</v>
      </c>
      <c r="M136" s="148" t="s">
        <v>190</v>
      </c>
      <c r="N136" s="148" t="s">
        <v>2267</v>
      </c>
    </row>
    <row r="137" spans="1:14">
      <c r="A137" s="214" t="str">
        <f t="shared" si="9"/>
        <v>神奈川県寒川町</v>
      </c>
      <c r="B137" s="147" t="s">
        <v>2927</v>
      </c>
      <c r="C137" s="214" t="s">
        <v>189</v>
      </c>
      <c r="D137" s="147" t="s">
        <v>2268</v>
      </c>
      <c r="F137" s="148" t="str">
        <f t="shared" si="7"/>
        <v>北海道小平町</v>
      </c>
      <c r="G137" s="147" t="s">
        <v>2130</v>
      </c>
      <c r="H137" s="148" t="s">
        <v>176</v>
      </c>
      <c r="I137" s="148" t="s">
        <v>2083</v>
      </c>
      <c r="K137" s="148" t="str">
        <f t="shared" si="8"/>
        <v>新潟県南魚沼市</v>
      </c>
      <c r="L137" s="148" t="s">
        <v>1936</v>
      </c>
      <c r="M137" s="148" t="s">
        <v>190</v>
      </c>
      <c r="N137" s="148" t="s">
        <v>2269</v>
      </c>
    </row>
    <row r="138" spans="1:14">
      <c r="A138" s="215" t="str">
        <f>CONCATENATE(C138,D138)</f>
        <v>神奈川県三浦市</v>
      </c>
      <c r="B138" s="212" t="s">
        <v>2936</v>
      </c>
      <c r="C138" s="215" t="s">
        <v>189</v>
      </c>
      <c r="D138" s="216" t="s">
        <v>2480</v>
      </c>
      <c r="F138" s="148" t="str">
        <f t="shared" si="7"/>
        <v>北海道増毛町</v>
      </c>
      <c r="G138" s="147" t="s">
        <v>2130</v>
      </c>
      <c r="H138" s="148" t="s">
        <v>176</v>
      </c>
      <c r="I138" s="148" t="s">
        <v>2081</v>
      </c>
      <c r="K138" s="148" t="str">
        <f t="shared" si="8"/>
        <v>新潟県阿賀町</v>
      </c>
      <c r="L138" s="148" t="s">
        <v>1936</v>
      </c>
      <c r="M138" s="148" t="s">
        <v>190</v>
      </c>
      <c r="N138" s="148" t="s">
        <v>2271</v>
      </c>
    </row>
    <row r="139" spans="1:14">
      <c r="A139" s="215" t="str">
        <f>CONCATENATE(C139,D139)</f>
        <v>神奈川県葉山町</v>
      </c>
      <c r="B139" s="212" t="s">
        <v>2936</v>
      </c>
      <c r="C139" s="215" t="s">
        <v>189</v>
      </c>
      <c r="D139" s="216" t="s">
        <v>2482</v>
      </c>
      <c r="F139" s="148" t="str">
        <f t="shared" si="7"/>
        <v>北海道猿払村</v>
      </c>
      <c r="G139" s="147" t="s">
        <v>2130</v>
      </c>
      <c r="H139" s="148" t="s">
        <v>176</v>
      </c>
      <c r="I139" s="148" t="s">
        <v>2100</v>
      </c>
      <c r="K139" s="148" t="str">
        <f t="shared" si="8"/>
        <v>新潟県湯沢町</v>
      </c>
      <c r="L139" s="148" t="s">
        <v>1936</v>
      </c>
      <c r="M139" s="148" t="s">
        <v>190</v>
      </c>
      <c r="N139" s="148" t="s">
        <v>2273</v>
      </c>
    </row>
    <row r="140" spans="1:14">
      <c r="A140" s="214" t="str">
        <f t="shared" si="9"/>
        <v>愛知県西尾市</v>
      </c>
      <c r="B140" s="147" t="s">
        <v>2927</v>
      </c>
      <c r="C140" s="214" t="s">
        <v>198</v>
      </c>
      <c r="D140" s="147" t="s">
        <v>2270</v>
      </c>
      <c r="F140" s="148" t="str">
        <f t="shared" si="7"/>
        <v>北海道枝幸町</v>
      </c>
      <c r="G140" s="147" t="s">
        <v>2130</v>
      </c>
      <c r="H140" s="148" t="s">
        <v>176</v>
      </c>
      <c r="I140" s="148" t="s">
        <v>2106</v>
      </c>
      <c r="K140" s="148" t="str">
        <f t="shared" si="8"/>
        <v>新潟県津南町</v>
      </c>
      <c r="L140" s="148" t="s">
        <v>1936</v>
      </c>
      <c r="M140" s="148" t="s">
        <v>190</v>
      </c>
      <c r="N140" s="148" t="s">
        <v>2275</v>
      </c>
    </row>
    <row r="141" spans="1:14">
      <c r="A141" s="214" t="str">
        <f t="shared" si="9"/>
        <v>愛知県知多市</v>
      </c>
      <c r="B141" s="147" t="s">
        <v>2927</v>
      </c>
      <c r="C141" s="214" t="s">
        <v>198</v>
      </c>
      <c r="D141" s="147" t="s">
        <v>2272</v>
      </c>
      <c r="F141" s="148" t="str">
        <f t="shared" si="7"/>
        <v>北海道豊富町</v>
      </c>
      <c r="G141" s="147" t="s">
        <v>2130</v>
      </c>
      <c r="H141" s="148" t="s">
        <v>176</v>
      </c>
      <c r="I141" s="148" t="s">
        <v>2098</v>
      </c>
      <c r="K141" s="148" t="str">
        <f t="shared" si="8"/>
        <v>新潟県関川村</v>
      </c>
      <c r="L141" s="148" t="s">
        <v>1936</v>
      </c>
      <c r="M141" s="148" t="s">
        <v>190</v>
      </c>
      <c r="N141" s="148" t="s">
        <v>2277</v>
      </c>
    </row>
    <row r="142" spans="1:14">
      <c r="A142" s="214" t="str">
        <f t="shared" si="9"/>
        <v>愛知県知立市</v>
      </c>
      <c r="B142" s="147" t="s">
        <v>2927</v>
      </c>
      <c r="C142" s="214" t="s">
        <v>198</v>
      </c>
      <c r="D142" s="147" t="s">
        <v>2274</v>
      </c>
      <c r="F142" s="148" t="str">
        <f t="shared" si="7"/>
        <v>北海道礼文町</v>
      </c>
      <c r="G142" s="147" t="s">
        <v>2130</v>
      </c>
      <c r="H142" s="148" t="s">
        <v>176</v>
      </c>
      <c r="I142" s="148" t="s">
        <v>2279</v>
      </c>
      <c r="K142" s="148" t="str">
        <f t="shared" si="8"/>
        <v>富山県上市町</v>
      </c>
      <c r="L142" s="148" t="s">
        <v>1936</v>
      </c>
      <c r="M142" s="148" t="s">
        <v>191</v>
      </c>
      <c r="N142" s="148" t="s">
        <v>2280</v>
      </c>
    </row>
    <row r="143" spans="1:14">
      <c r="A143" s="214" t="str">
        <f t="shared" si="9"/>
        <v>愛知県清須市</v>
      </c>
      <c r="B143" s="147" t="s">
        <v>2927</v>
      </c>
      <c r="C143" s="214" t="s">
        <v>198</v>
      </c>
      <c r="D143" s="147" t="s">
        <v>2276</v>
      </c>
      <c r="F143" s="148" t="str">
        <f t="shared" si="7"/>
        <v>北海道利尻町</v>
      </c>
      <c r="G143" s="147" t="s">
        <v>2130</v>
      </c>
      <c r="H143" s="148" t="s">
        <v>176</v>
      </c>
      <c r="I143" s="148" t="s">
        <v>2282</v>
      </c>
      <c r="K143" s="148" t="str">
        <f t="shared" si="8"/>
        <v>富山県立山町</v>
      </c>
      <c r="L143" s="148" t="s">
        <v>1936</v>
      </c>
      <c r="M143" s="148" t="s">
        <v>191</v>
      </c>
      <c r="N143" s="148" t="s">
        <v>2283</v>
      </c>
    </row>
    <row r="144" spans="1:14">
      <c r="A144" s="214" t="str">
        <f t="shared" si="9"/>
        <v>愛知県みよし市</v>
      </c>
      <c r="B144" s="147" t="s">
        <v>2927</v>
      </c>
      <c r="C144" s="214" t="s">
        <v>198</v>
      </c>
      <c r="D144" s="147" t="s">
        <v>2278</v>
      </c>
      <c r="F144" s="148" t="str">
        <f t="shared" si="7"/>
        <v>北海道利尻富士町</v>
      </c>
      <c r="G144" s="147" t="s">
        <v>2130</v>
      </c>
      <c r="H144" s="148" t="s">
        <v>176</v>
      </c>
      <c r="I144" s="148" t="s">
        <v>2930</v>
      </c>
      <c r="K144" s="148" t="str">
        <f t="shared" si="8"/>
        <v>福井県大野市</v>
      </c>
      <c r="L144" s="148" t="s">
        <v>1936</v>
      </c>
      <c r="M144" s="148" t="s">
        <v>193</v>
      </c>
      <c r="N144" s="148" t="s">
        <v>2285</v>
      </c>
    </row>
    <row r="145" spans="1:14">
      <c r="A145" s="214" t="str">
        <f t="shared" si="9"/>
        <v>愛知県長久手市</v>
      </c>
      <c r="B145" s="147" t="s">
        <v>3007</v>
      </c>
      <c r="C145" s="214" t="s">
        <v>198</v>
      </c>
      <c r="D145" s="147" t="s">
        <v>2281</v>
      </c>
      <c r="F145" s="148" t="str">
        <f t="shared" si="7"/>
        <v>北海道斜里町</v>
      </c>
      <c r="G145" s="147" t="s">
        <v>2130</v>
      </c>
      <c r="H145" s="148" t="s">
        <v>176</v>
      </c>
      <c r="I145" s="148" t="s">
        <v>2287</v>
      </c>
      <c r="K145" s="148" t="str">
        <f t="shared" si="8"/>
        <v>福井県勝山市</v>
      </c>
      <c r="L145" s="148" t="s">
        <v>1936</v>
      </c>
      <c r="M145" s="148" t="s">
        <v>193</v>
      </c>
      <c r="N145" s="148" t="s">
        <v>2288</v>
      </c>
    </row>
    <row r="146" spans="1:14">
      <c r="A146" s="215" t="str">
        <f>CONCATENATE(C146,D146)</f>
        <v>愛知県東郷町</v>
      </c>
      <c r="B146" s="212" t="s">
        <v>2936</v>
      </c>
      <c r="C146" s="215" t="s">
        <v>198</v>
      </c>
      <c r="D146" s="216" t="s">
        <v>2532</v>
      </c>
      <c r="F146" s="148" t="str">
        <f t="shared" si="7"/>
        <v>北海道雄武町</v>
      </c>
      <c r="G146" s="147" t="s">
        <v>2130</v>
      </c>
      <c r="H146" s="148" t="s">
        <v>176</v>
      </c>
      <c r="I146" s="148" t="s">
        <v>2122</v>
      </c>
      <c r="K146" s="148" t="str">
        <f t="shared" si="8"/>
        <v>福井県池田町</v>
      </c>
      <c r="L146" s="148" t="s">
        <v>1936</v>
      </c>
      <c r="M146" s="148" t="s">
        <v>193</v>
      </c>
      <c r="N146" s="148" t="s">
        <v>2290</v>
      </c>
    </row>
    <row r="147" spans="1:14">
      <c r="A147" s="214" t="str">
        <f t="shared" si="9"/>
        <v>三重県四日市市</v>
      </c>
      <c r="B147" s="147" t="s">
        <v>2927</v>
      </c>
      <c r="C147" s="214" t="s">
        <v>199</v>
      </c>
      <c r="D147" s="147" t="s">
        <v>2284</v>
      </c>
      <c r="F147" s="148" t="str">
        <f t="shared" si="7"/>
        <v>北海道豊浦町</v>
      </c>
      <c r="G147" s="147" t="s">
        <v>2130</v>
      </c>
      <c r="H147" s="148" t="s">
        <v>176</v>
      </c>
      <c r="I147" s="148" t="s">
        <v>1883</v>
      </c>
      <c r="K147" s="148" t="str">
        <f t="shared" si="8"/>
        <v>長野県飯山市</v>
      </c>
      <c r="L147" s="148" t="s">
        <v>1936</v>
      </c>
      <c r="M147" s="148" t="s">
        <v>195</v>
      </c>
      <c r="N147" s="148" t="s">
        <v>2292</v>
      </c>
    </row>
    <row r="148" spans="1:14">
      <c r="A148" s="214" t="str">
        <f t="shared" si="9"/>
        <v>滋賀県大津市</v>
      </c>
      <c r="B148" s="147" t="s">
        <v>2927</v>
      </c>
      <c r="C148" s="214" t="s">
        <v>200</v>
      </c>
      <c r="D148" s="147" t="s">
        <v>2286</v>
      </c>
      <c r="F148" s="148" t="str">
        <f t="shared" si="7"/>
        <v>北海道洞爺湖町</v>
      </c>
      <c r="G148" s="147" t="s">
        <v>2130</v>
      </c>
      <c r="H148" s="148" t="s">
        <v>176</v>
      </c>
      <c r="I148" s="148" t="s">
        <v>1887</v>
      </c>
      <c r="K148" s="148" t="str">
        <f t="shared" si="8"/>
        <v>長野県白馬村</v>
      </c>
      <c r="L148" s="148" t="s">
        <v>1936</v>
      </c>
      <c r="M148" s="148" t="s">
        <v>195</v>
      </c>
      <c r="N148" s="148" t="s">
        <v>2294</v>
      </c>
    </row>
    <row r="149" spans="1:14">
      <c r="A149" s="214" t="str">
        <f t="shared" si="9"/>
        <v>滋賀県草津市</v>
      </c>
      <c r="B149" s="147" t="s">
        <v>2927</v>
      </c>
      <c r="C149" s="214" t="s">
        <v>200</v>
      </c>
      <c r="D149" s="147" t="s">
        <v>2289</v>
      </c>
      <c r="F149" s="148" t="str">
        <f t="shared" si="7"/>
        <v>北海道壮瞥町</v>
      </c>
      <c r="G149" s="147" t="s">
        <v>2130</v>
      </c>
      <c r="H149" s="148" t="s">
        <v>176</v>
      </c>
      <c r="I149" s="148" t="s">
        <v>2931</v>
      </c>
      <c r="K149" s="148" t="str">
        <f t="shared" si="8"/>
        <v>長野県小谷村</v>
      </c>
      <c r="L149" s="148" t="s">
        <v>1936</v>
      </c>
      <c r="M149" s="148" t="s">
        <v>195</v>
      </c>
      <c r="N149" s="148" t="s">
        <v>2296</v>
      </c>
    </row>
    <row r="150" spans="1:14">
      <c r="A150" s="214" t="str">
        <f t="shared" si="9"/>
        <v>滋賀県栗東市</v>
      </c>
      <c r="B150" s="147" t="s">
        <v>2927</v>
      </c>
      <c r="C150" s="214" t="s">
        <v>200</v>
      </c>
      <c r="D150" s="147" t="s">
        <v>2291</v>
      </c>
      <c r="F150" s="148" t="str">
        <f t="shared" si="7"/>
        <v>北海道白老町</v>
      </c>
      <c r="G150" s="147" t="s">
        <v>2130</v>
      </c>
      <c r="H150" s="148" t="s">
        <v>176</v>
      </c>
      <c r="I150" s="148" t="s">
        <v>2298</v>
      </c>
      <c r="K150" s="148" t="str">
        <f t="shared" si="8"/>
        <v>長野県高山村</v>
      </c>
      <c r="L150" s="148" t="s">
        <v>1936</v>
      </c>
      <c r="M150" s="148" t="s">
        <v>195</v>
      </c>
      <c r="N150" s="148" t="s">
        <v>2299</v>
      </c>
    </row>
    <row r="151" spans="1:14">
      <c r="A151" s="214" t="str">
        <f t="shared" si="9"/>
        <v>京都府京都市</v>
      </c>
      <c r="B151" s="147" t="s">
        <v>2927</v>
      </c>
      <c r="C151" s="214" t="s">
        <v>201</v>
      </c>
      <c r="D151" s="147" t="s">
        <v>2293</v>
      </c>
      <c r="F151" s="148" t="str">
        <f t="shared" si="7"/>
        <v>北海道むかわ町</v>
      </c>
      <c r="G151" s="147" t="s">
        <v>2130</v>
      </c>
      <c r="H151" s="148" t="s">
        <v>176</v>
      </c>
      <c r="I151" s="148" t="s">
        <v>2301</v>
      </c>
      <c r="K151" s="148" t="str">
        <f t="shared" si="8"/>
        <v>長野県山ノ内町</v>
      </c>
      <c r="L151" s="148" t="s">
        <v>1936</v>
      </c>
      <c r="M151" s="148" t="s">
        <v>195</v>
      </c>
      <c r="N151" s="148" t="s">
        <v>2302</v>
      </c>
    </row>
    <row r="152" spans="1:14">
      <c r="A152" s="215" t="str">
        <f>CONCATENATE(C152,D152)</f>
        <v>京都府向日市</v>
      </c>
      <c r="B152" s="212" t="s">
        <v>2936</v>
      </c>
      <c r="C152" s="215" t="s">
        <v>201</v>
      </c>
      <c r="D152" s="216" t="s">
        <v>2548</v>
      </c>
      <c r="F152" s="148" t="str">
        <f t="shared" si="7"/>
        <v>北海道日高町</v>
      </c>
      <c r="G152" s="147" t="s">
        <v>2130</v>
      </c>
      <c r="H152" s="148" t="s">
        <v>176</v>
      </c>
      <c r="I152" s="148" t="s">
        <v>2304</v>
      </c>
      <c r="K152" s="148" t="str">
        <f t="shared" si="8"/>
        <v>長野県木島平村</v>
      </c>
      <c r="L152" s="148" t="s">
        <v>1936</v>
      </c>
      <c r="M152" s="148" t="s">
        <v>195</v>
      </c>
      <c r="N152" s="148" t="s">
        <v>2305</v>
      </c>
    </row>
    <row r="153" spans="1:14">
      <c r="A153" s="214" t="str">
        <f t="shared" si="9"/>
        <v>大阪府堺市</v>
      </c>
      <c r="B153" s="147" t="s">
        <v>2927</v>
      </c>
      <c r="C153" s="214" t="s">
        <v>202</v>
      </c>
      <c r="D153" s="147" t="s">
        <v>2295</v>
      </c>
      <c r="F153" s="148" t="str">
        <f t="shared" si="7"/>
        <v>北海道新冠町</v>
      </c>
      <c r="G153" s="147" t="s">
        <v>2130</v>
      </c>
      <c r="H153" s="148" t="s">
        <v>176</v>
      </c>
      <c r="I153" s="148" t="s">
        <v>2307</v>
      </c>
      <c r="K153" s="148" t="str">
        <f t="shared" si="8"/>
        <v>長野県野沢温泉村</v>
      </c>
      <c r="L153" s="148" t="s">
        <v>1936</v>
      </c>
      <c r="M153" s="148" t="s">
        <v>195</v>
      </c>
      <c r="N153" s="148" t="s">
        <v>2308</v>
      </c>
    </row>
    <row r="154" spans="1:14">
      <c r="A154" s="214" t="str">
        <f t="shared" si="9"/>
        <v>大阪府枚方市</v>
      </c>
      <c r="B154" s="147" t="s">
        <v>2927</v>
      </c>
      <c r="C154" s="214" t="s">
        <v>202</v>
      </c>
      <c r="D154" s="147" t="s">
        <v>2297</v>
      </c>
      <c r="F154" s="148" t="str">
        <f t="shared" si="7"/>
        <v>北海道様似町</v>
      </c>
      <c r="G154" s="147" t="s">
        <v>2130</v>
      </c>
      <c r="H154" s="148" t="s">
        <v>176</v>
      </c>
      <c r="I154" s="148" t="s">
        <v>2310</v>
      </c>
      <c r="K154" s="148" t="str">
        <f t="shared" si="8"/>
        <v>長野県信濃町</v>
      </c>
      <c r="L154" s="148" t="s">
        <v>1936</v>
      </c>
      <c r="M154" s="148" t="s">
        <v>195</v>
      </c>
      <c r="N154" s="148" t="s">
        <v>2311</v>
      </c>
    </row>
    <row r="155" spans="1:14">
      <c r="A155" s="214" t="str">
        <f t="shared" si="9"/>
        <v>大阪府茨木市</v>
      </c>
      <c r="B155" s="147" t="s">
        <v>2927</v>
      </c>
      <c r="C155" s="214" t="s">
        <v>202</v>
      </c>
      <c r="D155" s="147" t="s">
        <v>2300</v>
      </c>
      <c r="F155" s="148" t="str">
        <f t="shared" si="7"/>
        <v>北海道新得町</v>
      </c>
      <c r="G155" s="147" t="s">
        <v>2130</v>
      </c>
      <c r="H155" s="148" t="s">
        <v>176</v>
      </c>
      <c r="I155" s="148" t="s">
        <v>2067</v>
      </c>
      <c r="K155" s="148" t="str">
        <f t="shared" si="8"/>
        <v>長野県栄村</v>
      </c>
      <c r="L155" s="148" t="s">
        <v>1936</v>
      </c>
      <c r="M155" s="148" t="s">
        <v>195</v>
      </c>
      <c r="N155" s="148" t="s">
        <v>2313</v>
      </c>
    </row>
    <row r="156" spans="1:14">
      <c r="A156" s="214" t="str">
        <f t="shared" si="9"/>
        <v>大阪府八尾市</v>
      </c>
      <c r="B156" s="147" t="s">
        <v>2927</v>
      </c>
      <c r="C156" s="214" t="s">
        <v>202</v>
      </c>
      <c r="D156" s="147" t="s">
        <v>2303</v>
      </c>
      <c r="F156" s="148" t="str">
        <f t="shared" si="7"/>
        <v>北海道広尾町</v>
      </c>
      <c r="G156" s="147" t="s">
        <v>2130</v>
      </c>
      <c r="H156" s="148" t="s">
        <v>176</v>
      </c>
      <c r="I156" s="148" t="s">
        <v>2315</v>
      </c>
      <c r="K156" s="148" t="str">
        <f t="shared" si="8"/>
        <v>岐阜県白川村</v>
      </c>
      <c r="L156" s="148" t="s">
        <v>1936</v>
      </c>
      <c r="M156" s="148" t="s">
        <v>196</v>
      </c>
      <c r="N156" s="148" t="s">
        <v>2316</v>
      </c>
    </row>
    <row r="157" spans="1:14">
      <c r="A157" s="214" t="str">
        <f t="shared" si="9"/>
        <v>大阪府柏原市</v>
      </c>
      <c r="B157" s="147" t="s">
        <v>3008</v>
      </c>
      <c r="C157" s="214" t="s">
        <v>202</v>
      </c>
      <c r="D157" s="147" t="s">
        <v>2306</v>
      </c>
      <c r="F157" s="148" t="str">
        <f t="shared" si="7"/>
        <v>北海道釧路町</v>
      </c>
      <c r="G157" s="147" t="s">
        <v>2130</v>
      </c>
      <c r="H157" s="148" t="s">
        <v>176</v>
      </c>
      <c r="I157" s="148" t="s">
        <v>2318</v>
      </c>
      <c r="K157" s="148" t="str">
        <f t="shared" si="8"/>
        <v>北海道岩見沢市</v>
      </c>
      <c r="L157" s="148" t="s">
        <v>1944</v>
      </c>
      <c r="M157" s="148" t="s">
        <v>176</v>
      </c>
      <c r="N157" s="148" t="s">
        <v>2140</v>
      </c>
    </row>
    <row r="158" spans="1:14">
      <c r="A158" s="214" t="str">
        <f t="shared" si="9"/>
        <v>大阪府東大阪市</v>
      </c>
      <c r="B158" s="147" t="s">
        <v>2927</v>
      </c>
      <c r="C158" s="214" t="s">
        <v>202</v>
      </c>
      <c r="D158" s="147" t="s">
        <v>2309</v>
      </c>
      <c r="F158" s="148" t="str">
        <f t="shared" si="7"/>
        <v>北海道厚岸町</v>
      </c>
      <c r="G158" s="147" t="s">
        <v>2130</v>
      </c>
      <c r="H158" s="148" t="s">
        <v>176</v>
      </c>
      <c r="I158" s="148" t="s">
        <v>1913</v>
      </c>
      <c r="K158" s="148" t="str">
        <f t="shared" si="8"/>
        <v>北海道伊達市</v>
      </c>
      <c r="L158" s="148" t="s">
        <v>1944</v>
      </c>
      <c r="M158" s="148" t="s">
        <v>176</v>
      </c>
      <c r="N158" s="148" t="s">
        <v>2174</v>
      </c>
    </row>
    <row r="159" spans="1:14">
      <c r="A159" s="214" t="str">
        <f t="shared" si="9"/>
        <v>大阪府交野市</v>
      </c>
      <c r="B159" s="147" t="s">
        <v>3008</v>
      </c>
      <c r="C159" s="214" t="s">
        <v>202</v>
      </c>
      <c r="D159" s="147" t="s">
        <v>2312</v>
      </c>
      <c r="F159" s="148" t="str">
        <f t="shared" si="7"/>
        <v>北海道浜中町</v>
      </c>
      <c r="G159" s="147" t="s">
        <v>2130</v>
      </c>
      <c r="H159" s="148" t="s">
        <v>176</v>
      </c>
      <c r="I159" s="148" t="s">
        <v>1914</v>
      </c>
      <c r="K159" s="148" t="str">
        <f t="shared" si="8"/>
        <v>北海道石狩市</v>
      </c>
      <c r="L159" s="148" t="s">
        <v>1944</v>
      </c>
      <c r="M159" s="148" t="s">
        <v>176</v>
      </c>
      <c r="N159" s="148" t="s">
        <v>2180</v>
      </c>
    </row>
    <row r="160" spans="1:14">
      <c r="A160" s="214" t="str">
        <f t="shared" si="9"/>
        <v>大阪府摂津市</v>
      </c>
      <c r="B160" s="147" t="s">
        <v>3008</v>
      </c>
      <c r="C160" s="214" t="s">
        <v>202</v>
      </c>
      <c r="D160" s="147" t="s">
        <v>2314</v>
      </c>
      <c r="F160" s="148" t="str">
        <f t="shared" si="7"/>
        <v>北海道白糠町</v>
      </c>
      <c r="G160" s="147" t="s">
        <v>2130</v>
      </c>
      <c r="H160" s="148" t="s">
        <v>176</v>
      </c>
      <c r="I160" s="148" t="s">
        <v>2322</v>
      </c>
      <c r="K160" s="148" t="str">
        <f t="shared" si="8"/>
        <v>北海道せたな町</v>
      </c>
      <c r="L160" s="148" t="s">
        <v>1944</v>
      </c>
      <c r="M160" s="148" t="s">
        <v>176</v>
      </c>
      <c r="N160" s="148" t="s">
        <v>2323</v>
      </c>
    </row>
    <row r="161" spans="1:14">
      <c r="A161" s="214" t="str">
        <f t="shared" si="9"/>
        <v>大阪府島本町</v>
      </c>
      <c r="B161" s="147" t="s">
        <v>2927</v>
      </c>
      <c r="C161" s="214" t="s">
        <v>202</v>
      </c>
      <c r="D161" s="147" t="s">
        <v>2317</v>
      </c>
      <c r="F161" s="148" t="str">
        <f t="shared" si="7"/>
        <v>北海道標津町</v>
      </c>
      <c r="G161" s="147" t="s">
        <v>2130</v>
      </c>
      <c r="H161" s="148" t="s">
        <v>176</v>
      </c>
      <c r="I161" s="148" t="s">
        <v>2128</v>
      </c>
      <c r="K161" s="148" t="str">
        <f t="shared" si="8"/>
        <v>北海道洞爺湖町</v>
      </c>
      <c r="L161" s="148" t="s">
        <v>1944</v>
      </c>
      <c r="M161" s="148" t="s">
        <v>176</v>
      </c>
      <c r="N161" s="148" t="s">
        <v>2325</v>
      </c>
    </row>
    <row r="162" spans="1:14">
      <c r="A162" s="215" t="str">
        <f>CONCATENATE(C162,D162)</f>
        <v>大阪府藤井寺市</v>
      </c>
      <c r="B162" s="212" t="s">
        <v>2936</v>
      </c>
      <c r="C162" s="215" t="s">
        <v>202</v>
      </c>
      <c r="D162" s="216" t="s">
        <v>2567</v>
      </c>
      <c r="F162" s="148" t="str">
        <f t="shared" si="7"/>
        <v>北海道羅臼町</v>
      </c>
      <c r="G162" s="147" t="s">
        <v>2130</v>
      </c>
      <c r="H162" s="148" t="s">
        <v>176</v>
      </c>
      <c r="I162" s="148" t="s">
        <v>2327</v>
      </c>
      <c r="K162" s="148" t="str">
        <f t="shared" si="8"/>
        <v>北海道遠軽町</v>
      </c>
      <c r="L162" s="148" t="s">
        <v>1944</v>
      </c>
      <c r="M162" s="148" t="s">
        <v>176</v>
      </c>
      <c r="N162" s="148" t="s">
        <v>2328</v>
      </c>
    </row>
    <row r="163" spans="1:14">
      <c r="A163" s="214" t="str">
        <f t="shared" si="9"/>
        <v>兵庫県尼崎市</v>
      </c>
      <c r="B163" s="147" t="s">
        <v>2927</v>
      </c>
      <c r="C163" s="214" t="s">
        <v>203</v>
      </c>
      <c r="D163" s="147" t="s">
        <v>2319</v>
      </c>
      <c r="F163" s="148" t="str">
        <f t="shared" si="7"/>
        <v>北海道函館市</v>
      </c>
      <c r="G163" s="147" t="s">
        <v>2330</v>
      </c>
      <c r="H163" s="148" t="s">
        <v>176</v>
      </c>
      <c r="I163" s="147" t="s">
        <v>2331</v>
      </c>
      <c r="K163" s="148" t="str">
        <f t="shared" si="8"/>
        <v>青森県弘前市</v>
      </c>
      <c r="L163" s="148" t="s">
        <v>1944</v>
      </c>
      <c r="M163" s="148" t="s">
        <v>177</v>
      </c>
      <c r="N163" s="148" t="s">
        <v>2332</v>
      </c>
    </row>
    <row r="164" spans="1:14">
      <c r="A164" s="214" t="str">
        <f t="shared" si="9"/>
        <v>兵庫県伊丹市</v>
      </c>
      <c r="B164" s="147" t="s">
        <v>2927</v>
      </c>
      <c r="C164" s="214" t="s">
        <v>203</v>
      </c>
      <c r="D164" s="147" t="s">
        <v>2320</v>
      </c>
      <c r="F164" s="148" t="str">
        <f t="shared" si="7"/>
        <v>北海道室蘭市</v>
      </c>
      <c r="G164" s="147" t="s">
        <v>2330</v>
      </c>
      <c r="H164" s="148" t="s">
        <v>176</v>
      </c>
      <c r="I164" s="148" t="s">
        <v>2334</v>
      </c>
      <c r="K164" s="148" t="str">
        <f t="shared" si="8"/>
        <v>青森県五所川原市</v>
      </c>
      <c r="L164" s="148" t="s">
        <v>1944</v>
      </c>
      <c r="M164" s="148" t="s">
        <v>177</v>
      </c>
      <c r="N164" s="148" t="s">
        <v>2335</v>
      </c>
    </row>
    <row r="165" spans="1:14">
      <c r="A165" s="214" t="str">
        <f t="shared" si="9"/>
        <v>兵庫県高砂市</v>
      </c>
      <c r="B165" s="147" t="s">
        <v>2927</v>
      </c>
      <c r="C165" s="214" t="s">
        <v>203</v>
      </c>
      <c r="D165" s="147" t="s">
        <v>2321</v>
      </c>
      <c r="F165" s="148" t="str">
        <f t="shared" si="7"/>
        <v>北海道苫小牧市</v>
      </c>
      <c r="G165" s="147" t="s">
        <v>2330</v>
      </c>
      <c r="H165" s="148" t="s">
        <v>176</v>
      </c>
      <c r="I165" s="148" t="s">
        <v>2336</v>
      </c>
      <c r="K165" s="148" t="str">
        <f t="shared" si="8"/>
        <v>青森県十和田市</v>
      </c>
      <c r="L165" s="148" t="s">
        <v>1944</v>
      </c>
      <c r="M165" s="148" t="s">
        <v>177</v>
      </c>
      <c r="N165" s="148" t="s">
        <v>2852</v>
      </c>
    </row>
    <row r="166" spans="1:14">
      <c r="A166" s="214" t="str">
        <f t="shared" si="9"/>
        <v>兵庫県川西市</v>
      </c>
      <c r="B166" s="147" t="s">
        <v>3009</v>
      </c>
      <c r="C166" s="214" t="s">
        <v>203</v>
      </c>
      <c r="D166" s="147" t="s">
        <v>2324</v>
      </c>
      <c r="F166" s="148" t="str">
        <f t="shared" si="7"/>
        <v>北海道登別市</v>
      </c>
      <c r="G166" s="147" t="s">
        <v>2330</v>
      </c>
      <c r="H166" s="148" t="s">
        <v>176</v>
      </c>
      <c r="I166" s="148" t="s">
        <v>2339</v>
      </c>
      <c r="K166" s="148" t="str">
        <f t="shared" si="8"/>
        <v>青森県平川市</v>
      </c>
      <c r="L166" s="148" t="s">
        <v>1944</v>
      </c>
      <c r="M166" s="148" t="s">
        <v>177</v>
      </c>
      <c r="N166" s="148" t="s">
        <v>2337</v>
      </c>
    </row>
    <row r="167" spans="1:14">
      <c r="A167" s="214" t="str">
        <f t="shared" si="9"/>
        <v>兵庫県三田市</v>
      </c>
      <c r="B167" s="147" t="s">
        <v>3009</v>
      </c>
      <c r="C167" s="214" t="s">
        <v>203</v>
      </c>
      <c r="D167" s="147" t="s">
        <v>2326</v>
      </c>
      <c r="F167" s="148" t="str">
        <f t="shared" si="7"/>
        <v>北海道北斗市</v>
      </c>
      <c r="G167" s="147" t="s">
        <v>2330</v>
      </c>
      <c r="H167" s="148" t="s">
        <v>176</v>
      </c>
      <c r="I167" s="148" t="s">
        <v>2853</v>
      </c>
      <c r="K167" s="148" t="str">
        <f t="shared" si="8"/>
        <v>青森県東北町</v>
      </c>
      <c r="L167" s="148" t="s">
        <v>1944</v>
      </c>
      <c r="M167" s="148" t="s">
        <v>177</v>
      </c>
      <c r="N167" s="148" t="s">
        <v>2340</v>
      </c>
    </row>
    <row r="168" spans="1:14">
      <c r="A168" s="214" t="str">
        <f t="shared" si="9"/>
        <v>奈良県奈良市</v>
      </c>
      <c r="B168" s="147" t="s">
        <v>3009</v>
      </c>
      <c r="C168" s="214" t="s">
        <v>204</v>
      </c>
      <c r="D168" s="147" t="s">
        <v>2329</v>
      </c>
      <c r="F168" s="148" t="str">
        <f t="shared" si="7"/>
        <v>北海道松前町</v>
      </c>
      <c r="G168" s="147" t="s">
        <v>2330</v>
      </c>
      <c r="H168" s="148" t="s">
        <v>176</v>
      </c>
      <c r="I168" s="148" t="s">
        <v>2345</v>
      </c>
      <c r="K168" s="148" t="str">
        <f t="shared" si="8"/>
        <v>岩手県八幡平市</v>
      </c>
      <c r="L168" s="148" t="s">
        <v>1944</v>
      </c>
      <c r="M168" s="148" t="s">
        <v>178</v>
      </c>
      <c r="N168" s="148" t="s">
        <v>2343</v>
      </c>
    </row>
    <row r="169" spans="1:14">
      <c r="A169" s="214" t="str">
        <f t="shared" si="9"/>
        <v>奈良県大和郡山市</v>
      </c>
      <c r="B169" s="147" t="s">
        <v>3009</v>
      </c>
      <c r="C169" s="214" t="s">
        <v>204</v>
      </c>
      <c r="D169" s="147" t="s">
        <v>2333</v>
      </c>
      <c r="F169" s="148" t="str">
        <f t="shared" si="7"/>
        <v>北海道知内町</v>
      </c>
      <c r="G169" s="147" t="s">
        <v>2330</v>
      </c>
      <c r="H169" s="148" t="s">
        <v>176</v>
      </c>
      <c r="I169" s="148" t="s">
        <v>2348</v>
      </c>
      <c r="K169" s="148" t="str">
        <f t="shared" si="8"/>
        <v>宮城県大崎市</v>
      </c>
      <c r="L169" s="148" t="s">
        <v>1944</v>
      </c>
      <c r="M169" s="148" t="s">
        <v>179</v>
      </c>
      <c r="N169" s="148" t="s">
        <v>2346</v>
      </c>
    </row>
    <row r="170" spans="1:14">
      <c r="A170" s="214" t="str">
        <f t="shared" si="9"/>
        <v>奈良県川西町</v>
      </c>
      <c r="B170" s="147" t="s">
        <v>3009</v>
      </c>
      <c r="C170" s="214" t="s">
        <v>204</v>
      </c>
      <c r="D170" s="147" t="s">
        <v>2216</v>
      </c>
      <c r="F170" s="148" t="str">
        <f t="shared" si="7"/>
        <v>北海道木古内町</v>
      </c>
      <c r="G170" s="147" t="s">
        <v>2330</v>
      </c>
      <c r="H170" s="148" t="s">
        <v>176</v>
      </c>
      <c r="I170" s="148" t="s">
        <v>2351</v>
      </c>
      <c r="K170" s="148" t="str">
        <f t="shared" si="8"/>
        <v>秋田県横手市</v>
      </c>
      <c r="L170" s="148" t="s">
        <v>1944</v>
      </c>
      <c r="M170" s="148" t="s">
        <v>180</v>
      </c>
      <c r="N170" s="148" t="s">
        <v>2349</v>
      </c>
    </row>
    <row r="171" spans="1:14">
      <c r="A171" s="214" t="str">
        <f t="shared" si="9"/>
        <v>広島県広島市</v>
      </c>
      <c r="B171" s="147" t="s">
        <v>2927</v>
      </c>
      <c r="C171" s="214" t="s">
        <v>209</v>
      </c>
      <c r="D171" s="147" t="s">
        <v>2338</v>
      </c>
      <c r="F171" s="148" t="str">
        <f t="shared" si="7"/>
        <v>北海道七飯町</v>
      </c>
      <c r="G171" s="147" t="s">
        <v>2330</v>
      </c>
      <c r="H171" s="148" t="s">
        <v>176</v>
      </c>
      <c r="I171" s="148" t="s">
        <v>2355</v>
      </c>
      <c r="K171" s="148" t="str">
        <f t="shared" si="8"/>
        <v>秋田県大館市</v>
      </c>
      <c r="L171" s="148" t="s">
        <v>1944</v>
      </c>
      <c r="M171" s="148" t="s">
        <v>180</v>
      </c>
      <c r="N171" s="148" t="s">
        <v>2352</v>
      </c>
    </row>
    <row r="172" spans="1:14">
      <c r="A172" s="214" t="str">
        <f t="shared" si="9"/>
        <v>広島県府中町</v>
      </c>
      <c r="B172" s="147" t="s">
        <v>3009</v>
      </c>
      <c r="C172" s="214" t="s">
        <v>209</v>
      </c>
      <c r="D172" s="147" t="s">
        <v>2341</v>
      </c>
      <c r="F172" s="148" t="str">
        <f t="shared" si="7"/>
        <v>北海道鹿部町</v>
      </c>
      <c r="G172" s="147" t="s">
        <v>2330</v>
      </c>
      <c r="H172" s="148" t="s">
        <v>176</v>
      </c>
      <c r="I172" s="148" t="s">
        <v>2358</v>
      </c>
      <c r="K172" s="148" t="str">
        <f t="shared" si="8"/>
        <v>秋田県鹿角市</v>
      </c>
      <c r="L172" s="148" t="s">
        <v>1944</v>
      </c>
      <c r="M172" s="148" t="s">
        <v>180</v>
      </c>
      <c r="N172" s="148" t="s">
        <v>2356</v>
      </c>
    </row>
    <row r="173" spans="1:14">
      <c r="A173" s="214" t="str">
        <f t="shared" si="9"/>
        <v>福岡県福岡市</v>
      </c>
      <c r="B173" s="147" t="s">
        <v>2927</v>
      </c>
      <c r="C173" s="214" t="s">
        <v>215</v>
      </c>
      <c r="D173" s="147" t="s">
        <v>2344</v>
      </c>
      <c r="F173" s="148" t="str">
        <f t="shared" si="7"/>
        <v>北海道森町</v>
      </c>
      <c r="G173" s="147" t="s">
        <v>2330</v>
      </c>
      <c r="H173" s="148" t="s">
        <v>176</v>
      </c>
      <c r="I173" s="148" t="s">
        <v>2361</v>
      </c>
      <c r="K173" s="148" t="str">
        <f t="shared" si="8"/>
        <v>秋田県由利本荘市</v>
      </c>
      <c r="L173" s="148" t="s">
        <v>1944</v>
      </c>
      <c r="M173" s="148" t="s">
        <v>180</v>
      </c>
      <c r="N173" s="148" t="s">
        <v>2359</v>
      </c>
    </row>
    <row r="174" spans="1:14">
      <c r="A174" s="214" t="str">
        <f t="shared" si="9"/>
        <v>福岡県春日市</v>
      </c>
      <c r="B174" s="147" t="s">
        <v>3009</v>
      </c>
      <c r="C174" s="214" t="s">
        <v>215</v>
      </c>
      <c r="D174" s="147" t="s">
        <v>2347</v>
      </c>
      <c r="F174" s="148" t="str">
        <f t="shared" si="7"/>
        <v>北海道江差町</v>
      </c>
      <c r="G174" s="147" t="s">
        <v>2330</v>
      </c>
      <c r="H174" s="148" t="s">
        <v>176</v>
      </c>
      <c r="I174" s="148" t="s">
        <v>1693</v>
      </c>
      <c r="K174" s="148" t="str">
        <f t="shared" si="8"/>
        <v>秋田県大仙市</v>
      </c>
      <c r="L174" s="148" t="s">
        <v>1944</v>
      </c>
      <c r="M174" s="148" t="s">
        <v>180</v>
      </c>
      <c r="N174" s="148" t="s">
        <v>2362</v>
      </c>
    </row>
    <row r="175" spans="1:14">
      <c r="A175" s="214" t="str">
        <f t="shared" si="9"/>
        <v>福岡県福津市</v>
      </c>
      <c r="B175" s="147" t="s">
        <v>3009</v>
      </c>
      <c r="C175" s="214" t="s">
        <v>215</v>
      </c>
      <c r="D175" s="147" t="s">
        <v>2350</v>
      </c>
      <c r="F175" s="148" t="str">
        <f t="shared" si="7"/>
        <v>北海道上ノ国町</v>
      </c>
      <c r="G175" s="147" t="s">
        <v>2330</v>
      </c>
      <c r="H175" s="148" t="s">
        <v>176</v>
      </c>
      <c r="I175" s="148" t="s">
        <v>1701</v>
      </c>
      <c r="K175" s="148" t="str">
        <f t="shared" si="8"/>
        <v>秋田県北秋田市</v>
      </c>
      <c r="L175" s="148" t="s">
        <v>1944</v>
      </c>
      <c r="M175" s="148" t="s">
        <v>180</v>
      </c>
      <c r="N175" s="148" t="s">
        <v>2364</v>
      </c>
    </row>
    <row r="176" spans="1:14">
      <c r="A176" s="214" t="str">
        <f t="shared" si="9"/>
        <v>宮城県仙台市</v>
      </c>
      <c r="B176" s="147" t="s">
        <v>2353</v>
      </c>
      <c r="C176" s="214" t="s">
        <v>179</v>
      </c>
      <c r="D176" s="147" t="s">
        <v>2354</v>
      </c>
      <c r="F176" s="148" t="str">
        <f t="shared" si="7"/>
        <v>北海道厚沢部町</v>
      </c>
      <c r="G176" s="147" t="s">
        <v>2330</v>
      </c>
      <c r="H176" s="148" t="s">
        <v>176</v>
      </c>
      <c r="I176" s="148" t="s">
        <v>1708</v>
      </c>
      <c r="K176" s="148" t="str">
        <f t="shared" si="8"/>
        <v>秋田県仙北市</v>
      </c>
      <c r="L176" s="148" t="s">
        <v>1944</v>
      </c>
      <c r="M176" s="148" t="s">
        <v>180</v>
      </c>
      <c r="N176" s="148" t="s">
        <v>2366</v>
      </c>
    </row>
    <row r="177" spans="1:14">
      <c r="A177" s="214" t="str">
        <f t="shared" si="9"/>
        <v>宮城県七ヶ浜町</v>
      </c>
      <c r="B177" s="147" t="s">
        <v>2353</v>
      </c>
      <c r="C177" s="214" t="s">
        <v>179</v>
      </c>
      <c r="D177" s="147" t="s">
        <v>2357</v>
      </c>
      <c r="F177" s="148" t="str">
        <f t="shared" si="7"/>
        <v>北海道乙部町</v>
      </c>
      <c r="G177" s="147" t="s">
        <v>2330</v>
      </c>
      <c r="H177" s="148" t="s">
        <v>176</v>
      </c>
      <c r="I177" s="148" t="s">
        <v>2370</v>
      </c>
      <c r="K177" s="148" t="str">
        <f t="shared" si="8"/>
        <v>秋田県美郷町</v>
      </c>
      <c r="L177" s="148" t="s">
        <v>1944</v>
      </c>
      <c r="M177" s="148" t="s">
        <v>180</v>
      </c>
      <c r="N177" s="148" t="s">
        <v>2368</v>
      </c>
    </row>
    <row r="178" spans="1:14">
      <c r="A178" s="214" t="str">
        <f t="shared" si="9"/>
        <v>宮城県大和町</v>
      </c>
      <c r="B178" s="147" t="s">
        <v>2353</v>
      </c>
      <c r="C178" s="214" t="s">
        <v>179</v>
      </c>
      <c r="D178" s="147" t="s">
        <v>2360</v>
      </c>
      <c r="F178" s="148" t="str">
        <f t="shared" si="7"/>
        <v>北海道奥尻町</v>
      </c>
      <c r="G178" s="147" t="s">
        <v>2330</v>
      </c>
      <c r="H178" s="148" t="s">
        <v>176</v>
      </c>
      <c r="I178" s="148" t="s">
        <v>2373</v>
      </c>
      <c r="K178" s="148" t="str">
        <f t="shared" si="8"/>
        <v>山形県鶴岡市</v>
      </c>
      <c r="L178" s="148" t="s">
        <v>1944</v>
      </c>
      <c r="M178" s="148" t="s">
        <v>181</v>
      </c>
      <c r="N178" s="148" t="s">
        <v>2371</v>
      </c>
    </row>
    <row r="179" spans="1:14">
      <c r="A179" s="214" t="str">
        <f t="shared" si="9"/>
        <v>宮城県富谷市</v>
      </c>
      <c r="B179" s="147" t="s">
        <v>2353</v>
      </c>
      <c r="C179" s="214" t="s">
        <v>179</v>
      </c>
      <c r="D179" s="147" t="s">
        <v>2363</v>
      </c>
      <c r="F179" s="148" t="str">
        <f t="shared" si="7"/>
        <v>北海道浦河町</v>
      </c>
      <c r="G179" s="147" t="s">
        <v>2330</v>
      </c>
      <c r="H179" s="148" t="s">
        <v>176</v>
      </c>
      <c r="I179" s="148" t="s">
        <v>2376</v>
      </c>
      <c r="K179" s="148" t="str">
        <f t="shared" si="8"/>
        <v>山形県酒田市</v>
      </c>
      <c r="L179" s="148" t="s">
        <v>1944</v>
      </c>
      <c r="M179" s="148" t="s">
        <v>181</v>
      </c>
      <c r="N179" s="148" t="s">
        <v>2374</v>
      </c>
    </row>
    <row r="180" spans="1:14">
      <c r="A180" s="214" t="str">
        <f t="shared" si="9"/>
        <v>茨城県古河市</v>
      </c>
      <c r="B180" s="147" t="s">
        <v>2353</v>
      </c>
      <c r="C180" s="214" t="s">
        <v>183</v>
      </c>
      <c r="D180" s="147" t="s">
        <v>2365</v>
      </c>
      <c r="F180" s="148" t="str">
        <f t="shared" si="7"/>
        <v>北海道えりも町</v>
      </c>
      <c r="G180" s="147" t="s">
        <v>2330</v>
      </c>
      <c r="H180" s="148" t="s">
        <v>176</v>
      </c>
      <c r="I180" s="148" t="s">
        <v>2379</v>
      </c>
      <c r="K180" s="148" t="str">
        <f t="shared" si="8"/>
        <v>山形県庄内町</v>
      </c>
      <c r="L180" s="148" t="s">
        <v>1944</v>
      </c>
      <c r="M180" s="148" t="s">
        <v>181</v>
      </c>
      <c r="N180" s="148" t="s">
        <v>2377</v>
      </c>
    </row>
    <row r="181" spans="1:14">
      <c r="A181" s="214" t="str">
        <f t="shared" si="9"/>
        <v>茨城県常総市</v>
      </c>
      <c r="B181" s="147" t="s">
        <v>2353</v>
      </c>
      <c r="C181" s="214" t="s">
        <v>183</v>
      </c>
      <c r="D181" s="147" t="s">
        <v>2367</v>
      </c>
      <c r="F181" s="148" t="str">
        <f t="shared" si="7"/>
        <v>北海道新ひだか町</v>
      </c>
      <c r="G181" s="147" t="s">
        <v>2330</v>
      </c>
      <c r="H181" s="148" t="s">
        <v>176</v>
      </c>
      <c r="I181" s="148" t="s">
        <v>2382</v>
      </c>
      <c r="K181" s="148" t="str">
        <f t="shared" si="8"/>
        <v>福島県喜多方市</v>
      </c>
      <c r="L181" s="148" t="s">
        <v>1944</v>
      </c>
      <c r="M181" s="148" t="s">
        <v>182</v>
      </c>
      <c r="N181" s="148" t="s">
        <v>2380</v>
      </c>
    </row>
    <row r="182" spans="1:14">
      <c r="A182" s="214" t="str">
        <f t="shared" si="9"/>
        <v>茨城県ひたちなか市</v>
      </c>
      <c r="B182" s="147" t="s">
        <v>2353</v>
      </c>
      <c r="C182" s="214" t="s">
        <v>183</v>
      </c>
      <c r="D182" s="147" t="s">
        <v>2369</v>
      </c>
      <c r="F182" s="148" t="str">
        <f t="shared" si="7"/>
        <v>青森県青森市</v>
      </c>
      <c r="G182" s="147" t="s">
        <v>2385</v>
      </c>
      <c r="H182" s="148" t="s">
        <v>177</v>
      </c>
      <c r="I182" s="147" t="s">
        <v>225</v>
      </c>
      <c r="K182" s="148" t="str">
        <f t="shared" si="8"/>
        <v>福島県南会津町</v>
      </c>
      <c r="L182" s="148" t="s">
        <v>1944</v>
      </c>
      <c r="M182" s="148" t="s">
        <v>182</v>
      </c>
      <c r="N182" s="148" t="s">
        <v>2383</v>
      </c>
    </row>
    <row r="183" spans="1:14">
      <c r="A183" s="214" t="str">
        <f t="shared" si="9"/>
        <v>茨城県坂東市</v>
      </c>
      <c r="B183" s="147" t="s">
        <v>2353</v>
      </c>
      <c r="C183" s="214" t="s">
        <v>183</v>
      </c>
      <c r="D183" s="147" t="s">
        <v>2372</v>
      </c>
      <c r="F183" s="148" t="str">
        <f t="shared" si="7"/>
        <v>青森県弘前市</v>
      </c>
      <c r="G183" s="147" t="s">
        <v>2385</v>
      </c>
      <c r="H183" s="148" t="s">
        <v>177</v>
      </c>
      <c r="I183" s="147" t="s">
        <v>272</v>
      </c>
      <c r="K183" s="148" t="str">
        <f t="shared" si="8"/>
        <v>福島県会津美里町</v>
      </c>
      <c r="L183" s="148" t="s">
        <v>1944</v>
      </c>
      <c r="M183" s="148" t="s">
        <v>182</v>
      </c>
      <c r="N183" s="148" t="s">
        <v>2386</v>
      </c>
    </row>
    <row r="184" spans="1:14">
      <c r="A184" s="214" t="str">
        <f t="shared" si="9"/>
        <v>茨城県神栖市</v>
      </c>
      <c r="B184" s="147" t="s">
        <v>2353</v>
      </c>
      <c r="C184" s="214" t="s">
        <v>183</v>
      </c>
      <c r="D184" s="147" t="s">
        <v>2375</v>
      </c>
      <c r="F184" s="148" t="str">
        <f t="shared" si="7"/>
        <v>青森県八戸市</v>
      </c>
      <c r="G184" s="147" t="s">
        <v>2385</v>
      </c>
      <c r="H184" s="148" t="s">
        <v>177</v>
      </c>
      <c r="I184" s="147" t="s">
        <v>319</v>
      </c>
      <c r="K184" s="148" t="str">
        <f t="shared" si="8"/>
        <v>新潟県長岡市</v>
      </c>
      <c r="L184" s="148" t="s">
        <v>1944</v>
      </c>
      <c r="M184" s="148" t="s">
        <v>190</v>
      </c>
      <c r="N184" s="148" t="s">
        <v>2388</v>
      </c>
    </row>
    <row r="185" spans="1:14">
      <c r="A185" s="214" t="str">
        <f t="shared" si="9"/>
        <v>茨城県つくばみらい市</v>
      </c>
      <c r="B185" s="147" t="s">
        <v>2353</v>
      </c>
      <c r="C185" s="214" t="s">
        <v>183</v>
      </c>
      <c r="D185" s="147" t="s">
        <v>2378</v>
      </c>
      <c r="F185" s="148" t="str">
        <f t="shared" si="7"/>
        <v>青森県黒石市</v>
      </c>
      <c r="G185" s="147" t="s">
        <v>2385</v>
      </c>
      <c r="H185" s="148" t="s">
        <v>177</v>
      </c>
      <c r="I185" s="147" t="s">
        <v>365</v>
      </c>
      <c r="K185" s="148" t="str">
        <f t="shared" si="8"/>
        <v>新潟県三条市</v>
      </c>
      <c r="L185" s="148" t="s">
        <v>1944</v>
      </c>
      <c r="M185" s="148" t="s">
        <v>190</v>
      </c>
      <c r="N185" s="148" t="s">
        <v>2390</v>
      </c>
    </row>
    <row r="186" spans="1:14">
      <c r="A186" s="214" t="str">
        <f t="shared" si="9"/>
        <v>茨城県那珂市</v>
      </c>
      <c r="B186" s="147" t="s">
        <v>2353</v>
      </c>
      <c r="C186" s="214" t="s">
        <v>183</v>
      </c>
      <c r="D186" s="147" t="s">
        <v>2381</v>
      </c>
      <c r="F186" s="148" t="str">
        <f t="shared" si="7"/>
        <v>青森県五所川原市</v>
      </c>
      <c r="G186" s="147" t="s">
        <v>2385</v>
      </c>
      <c r="H186" s="148" t="s">
        <v>177</v>
      </c>
      <c r="I186" s="147" t="s">
        <v>412</v>
      </c>
      <c r="K186" s="148" t="str">
        <f t="shared" si="8"/>
        <v>新潟県柏崎市</v>
      </c>
      <c r="L186" s="148" t="s">
        <v>1944</v>
      </c>
      <c r="M186" s="148" t="s">
        <v>190</v>
      </c>
      <c r="N186" s="148" t="s">
        <v>2392</v>
      </c>
    </row>
    <row r="187" spans="1:14">
      <c r="A187" s="214" t="str">
        <f t="shared" si="9"/>
        <v>茨城県大洗町</v>
      </c>
      <c r="B187" s="147" t="s">
        <v>2353</v>
      </c>
      <c r="C187" s="214" t="s">
        <v>183</v>
      </c>
      <c r="D187" s="147" t="s">
        <v>2384</v>
      </c>
      <c r="F187" s="148" t="str">
        <f t="shared" si="7"/>
        <v>青森県十和田市</v>
      </c>
      <c r="G187" s="147" t="s">
        <v>2385</v>
      </c>
      <c r="H187" s="148" t="s">
        <v>177</v>
      </c>
      <c r="I187" s="147" t="s">
        <v>459</v>
      </c>
      <c r="K187" s="148" t="str">
        <f t="shared" si="8"/>
        <v>新潟県村上市</v>
      </c>
      <c r="L187" s="148" t="s">
        <v>1944</v>
      </c>
      <c r="M187" s="148" t="s">
        <v>190</v>
      </c>
      <c r="N187" s="148" t="s">
        <v>2394</v>
      </c>
    </row>
    <row r="188" spans="1:14">
      <c r="A188" s="214" t="str">
        <f t="shared" si="9"/>
        <v>茨城県河内町</v>
      </c>
      <c r="B188" s="147" t="s">
        <v>2353</v>
      </c>
      <c r="C188" s="214" t="s">
        <v>183</v>
      </c>
      <c r="D188" s="147" t="s">
        <v>2387</v>
      </c>
      <c r="F188" s="148" t="str">
        <f t="shared" si="7"/>
        <v>青森県三沢市</v>
      </c>
      <c r="G188" s="147" t="s">
        <v>2385</v>
      </c>
      <c r="H188" s="148" t="s">
        <v>177</v>
      </c>
      <c r="I188" s="147" t="s">
        <v>506</v>
      </c>
      <c r="K188" s="148" t="str">
        <f t="shared" si="8"/>
        <v>新潟県五泉市</v>
      </c>
      <c r="L188" s="148" t="s">
        <v>1944</v>
      </c>
      <c r="M188" s="148" t="s">
        <v>190</v>
      </c>
      <c r="N188" s="148" t="s">
        <v>2396</v>
      </c>
    </row>
    <row r="189" spans="1:14">
      <c r="A189" s="214" t="str">
        <f t="shared" si="9"/>
        <v>茨城県五霞町</v>
      </c>
      <c r="B189" s="147" t="s">
        <v>2353</v>
      </c>
      <c r="C189" s="214" t="s">
        <v>183</v>
      </c>
      <c r="D189" s="147" t="s">
        <v>2389</v>
      </c>
      <c r="F189" s="148" t="str">
        <f t="shared" si="7"/>
        <v>青森県むつ市</v>
      </c>
      <c r="G189" s="147" t="s">
        <v>2385</v>
      </c>
      <c r="H189" s="148" t="s">
        <v>177</v>
      </c>
      <c r="I189" s="147" t="s">
        <v>552</v>
      </c>
      <c r="K189" s="148" t="str">
        <f t="shared" si="8"/>
        <v>新潟県上越市</v>
      </c>
      <c r="L189" s="148" t="s">
        <v>1944</v>
      </c>
      <c r="M189" s="148" t="s">
        <v>190</v>
      </c>
      <c r="N189" s="148" t="s">
        <v>2398</v>
      </c>
    </row>
    <row r="190" spans="1:14">
      <c r="A190" s="214" t="str">
        <f t="shared" si="9"/>
        <v>茨城県境町</v>
      </c>
      <c r="B190" s="147" t="s">
        <v>2353</v>
      </c>
      <c r="C190" s="214" t="s">
        <v>183</v>
      </c>
      <c r="D190" s="147" t="s">
        <v>2391</v>
      </c>
      <c r="F190" s="148" t="str">
        <f t="shared" si="7"/>
        <v>青森県つがる市</v>
      </c>
      <c r="G190" s="147" t="s">
        <v>2385</v>
      </c>
      <c r="H190" s="148" t="s">
        <v>177</v>
      </c>
      <c r="I190" s="147" t="s">
        <v>599</v>
      </c>
      <c r="K190" s="148" t="str">
        <f t="shared" si="8"/>
        <v>新潟県胎内市</v>
      </c>
      <c r="L190" s="148" t="s">
        <v>1944</v>
      </c>
      <c r="M190" s="148" t="s">
        <v>190</v>
      </c>
      <c r="N190" s="148" t="s">
        <v>2400</v>
      </c>
    </row>
    <row r="191" spans="1:14">
      <c r="A191" s="214" t="str">
        <f t="shared" si="9"/>
        <v>茨城県利根町</v>
      </c>
      <c r="B191" s="147" t="s">
        <v>2353</v>
      </c>
      <c r="C191" s="214" t="s">
        <v>183</v>
      </c>
      <c r="D191" s="147" t="s">
        <v>2393</v>
      </c>
      <c r="F191" s="148" t="str">
        <f t="shared" si="7"/>
        <v>青森県平川市</v>
      </c>
      <c r="G191" s="147" t="s">
        <v>2385</v>
      </c>
      <c r="H191" s="148" t="s">
        <v>177</v>
      </c>
      <c r="I191" s="147" t="s">
        <v>646</v>
      </c>
      <c r="K191" s="148" t="str">
        <f t="shared" si="8"/>
        <v>富山県富山市</v>
      </c>
      <c r="L191" s="148" t="s">
        <v>1944</v>
      </c>
      <c r="M191" s="148" t="s">
        <v>191</v>
      </c>
      <c r="N191" s="148" t="s">
        <v>2402</v>
      </c>
    </row>
    <row r="192" spans="1:14">
      <c r="A192" s="214" t="str">
        <f t="shared" si="9"/>
        <v>茨城県東海村</v>
      </c>
      <c r="B192" s="147" t="s">
        <v>2353</v>
      </c>
      <c r="C192" s="214" t="s">
        <v>183</v>
      </c>
      <c r="D192" s="147" t="s">
        <v>2395</v>
      </c>
      <c r="F192" s="148" t="str">
        <f t="shared" si="7"/>
        <v>青森県平内町</v>
      </c>
      <c r="G192" s="147" t="s">
        <v>2385</v>
      </c>
      <c r="H192" s="148" t="s">
        <v>177</v>
      </c>
      <c r="I192" s="147" t="s">
        <v>693</v>
      </c>
      <c r="K192" s="148" t="str">
        <f t="shared" si="8"/>
        <v>富山県黒部市</v>
      </c>
      <c r="L192" s="148" t="s">
        <v>1944</v>
      </c>
      <c r="M192" s="148" t="s">
        <v>191</v>
      </c>
      <c r="N192" s="148" t="s">
        <v>2404</v>
      </c>
    </row>
    <row r="193" spans="1:14">
      <c r="A193" s="214" t="str">
        <f t="shared" si="9"/>
        <v>栃木県宇都宮市</v>
      </c>
      <c r="B193" s="147" t="s">
        <v>2353</v>
      </c>
      <c r="C193" s="214" t="s">
        <v>184</v>
      </c>
      <c r="D193" s="147" t="s">
        <v>2397</v>
      </c>
      <c r="F193" s="148" t="str">
        <f t="shared" si="7"/>
        <v>青森県今別町</v>
      </c>
      <c r="G193" s="147" t="s">
        <v>2385</v>
      </c>
      <c r="H193" s="148" t="s">
        <v>177</v>
      </c>
      <c r="I193" s="147" t="s">
        <v>740</v>
      </c>
      <c r="K193" s="148" t="str">
        <f t="shared" si="8"/>
        <v>富山県砺波市</v>
      </c>
      <c r="L193" s="148" t="s">
        <v>1944</v>
      </c>
      <c r="M193" s="148" t="s">
        <v>191</v>
      </c>
      <c r="N193" s="148" t="s">
        <v>2406</v>
      </c>
    </row>
    <row r="194" spans="1:14">
      <c r="A194" s="214" t="str">
        <f t="shared" si="9"/>
        <v>栃木県大田原市</v>
      </c>
      <c r="B194" s="147" t="s">
        <v>2353</v>
      </c>
      <c r="C194" s="214" t="s">
        <v>184</v>
      </c>
      <c r="D194" s="147" t="s">
        <v>2399</v>
      </c>
      <c r="F194" s="148" t="str">
        <f t="shared" si="7"/>
        <v>青森県蓬田村</v>
      </c>
      <c r="G194" s="147" t="s">
        <v>2385</v>
      </c>
      <c r="H194" s="148" t="s">
        <v>177</v>
      </c>
      <c r="I194" s="147" t="s">
        <v>787</v>
      </c>
      <c r="K194" s="148" t="str">
        <f t="shared" si="8"/>
        <v>富山県南砺市</v>
      </c>
      <c r="L194" s="148" t="s">
        <v>1944</v>
      </c>
      <c r="M194" s="148" t="s">
        <v>191</v>
      </c>
      <c r="N194" s="148" t="s">
        <v>2408</v>
      </c>
    </row>
    <row r="195" spans="1:14">
      <c r="A195" s="214" t="str">
        <f t="shared" si="9"/>
        <v>栃木県さくら市</v>
      </c>
      <c r="B195" s="147" t="s">
        <v>2353</v>
      </c>
      <c r="C195" s="214" t="s">
        <v>184</v>
      </c>
      <c r="D195" s="147" t="s">
        <v>2401</v>
      </c>
      <c r="F195" s="148" t="str">
        <f t="shared" ref="F195:F258" si="10">CONCATENATE(H195,I195)</f>
        <v>青森県外ヶ浜町</v>
      </c>
      <c r="G195" s="147" t="s">
        <v>2385</v>
      </c>
      <c r="H195" s="148" t="s">
        <v>177</v>
      </c>
      <c r="I195" s="147" t="s">
        <v>834</v>
      </c>
      <c r="K195" s="148" t="str">
        <f t="shared" si="8"/>
        <v>石川県加賀市</v>
      </c>
      <c r="L195" s="148" t="s">
        <v>1944</v>
      </c>
      <c r="M195" s="148" t="s">
        <v>192</v>
      </c>
      <c r="N195" s="148" t="s">
        <v>2410</v>
      </c>
    </row>
    <row r="196" spans="1:14">
      <c r="A196" s="214" t="str">
        <f t="shared" si="9"/>
        <v>栃木県下野市</v>
      </c>
      <c r="B196" s="147" t="s">
        <v>2353</v>
      </c>
      <c r="C196" s="214" t="s">
        <v>184</v>
      </c>
      <c r="D196" s="147" t="s">
        <v>2403</v>
      </c>
      <c r="F196" s="148" t="str">
        <f t="shared" si="10"/>
        <v>青森県鰺ヶ沢町</v>
      </c>
      <c r="G196" s="147" t="s">
        <v>2385</v>
      </c>
      <c r="H196" s="148" t="s">
        <v>177</v>
      </c>
      <c r="I196" s="147" t="s">
        <v>2414</v>
      </c>
      <c r="K196" s="148" t="str">
        <f t="shared" ref="K196:K202" si="11">CONCATENATE(M196,N196)</f>
        <v>石川県白山市</v>
      </c>
      <c r="L196" s="148" t="s">
        <v>1944</v>
      </c>
      <c r="M196" s="148" t="s">
        <v>192</v>
      </c>
      <c r="N196" s="148" t="s">
        <v>2412</v>
      </c>
    </row>
    <row r="197" spans="1:14">
      <c r="A197" s="214" t="str">
        <f t="shared" si="9"/>
        <v>栃木県野木町</v>
      </c>
      <c r="B197" s="147" t="s">
        <v>2353</v>
      </c>
      <c r="C197" s="214" t="s">
        <v>184</v>
      </c>
      <c r="D197" s="147" t="s">
        <v>2405</v>
      </c>
      <c r="F197" s="148" t="str">
        <f t="shared" si="10"/>
        <v>青森県深浦町</v>
      </c>
      <c r="G197" s="147" t="s">
        <v>2385</v>
      </c>
      <c r="H197" s="148" t="s">
        <v>177</v>
      </c>
      <c r="I197" s="147" t="s">
        <v>928</v>
      </c>
      <c r="K197" s="148" t="str">
        <f t="shared" si="11"/>
        <v>福井県南越前町</v>
      </c>
      <c r="L197" s="148" t="s">
        <v>1944</v>
      </c>
      <c r="M197" s="148" t="s">
        <v>193</v>
      </c>
      <c r="N197" s="148" t="s">
        <v>2415</v>
      </c>
    </row>
    <row r="198" spans="1:14">
      <c r="A198" s="214" t="str">
        <f t="shared" si="9"/>
        <v>群馬県高崎市</v>
      </c>
      <c r="B198" s="147" t="s">
        <v>2353</v>
      </c>
      <c r="C198" s="214" t="s">
        <v>185</v>
      </c>
      <c r="D198" s="147" t="s">
        <v>2407</v>
      </c>
      <c r="F198" s="148" t="str">
        <f t="shared" si="10"/>
        <v>青森県西目屋村</v>
      </c>
      <c r="G198" s="147" t="s">
        <v>2385</v>
      </c>
      <c r="H198" s="148" t="s">
        <v>177</v>
      </c>
      <c r="I198" s="147" t="s">
        <v>974</v>
      </c>
      <c r="K198" s="148" t="str">
        <f t="shared" si="11"/>
        <v>長野県長野市</v>
      </c>
      <c r="L198" s="148" t="s">
        <v>1944</v>
      </c>
      <c r="M198" s="148" t="s">
        <v>195</v>
      </c>
      <c r="N198" s="148" t="s">
        <v>2417</v>
      </c>
    </row>
    <row r="199" spans="1:14">
      <c r="A199" s="214" t="str">
        <f t="shared" si="9"/>
        <v>群馬県明和町</v>
      </c>
      <c r="B199" s="147" t="s">
        <v>2353</v>
      </c>
      <c r="C199" s="214" t="s">
        <v>185</v>
      </c>
      <c r="D199" s="147" t="s">
        <v>2409</v>
      </c>
      <c r="F199" s="148" t="str">
        <f t="shared" si="10"/>
        <v>青森県藤崎町</v>
      </c>
      <c r="G199" s="147" t="s">
        <v>2385</v>
      </c>
      <c r="H199" s="148" t="s">
        <v>177</v>
      </c>
      <c r="I199" s="147" t="s">
        <v>1018</v>
      </c>
      <c r="K199" s="148" t="str">
        <f t="shared" si="11"/>
        <v>岐阜県高山市</v>
      </c>
      <c r="L199" s="148" t="s">
        <v>1944</v>
      </c>
      <c r="M199" s="148" t="s">
        <v>196</v>
      </c>
      <c r="N199" s="148" t="s">
        <v>2419</v>
      </c>
    </row>
    <row r="200" spans="1:14">
      <c r="A200" s="214" t="str">
        <f t="shared" si="9"/>
        <v>埼玉県川越市</v>
      </c>
      <c r="B200" s="147" t="s">
        <v>2353</v>
      </c>
      <c r="C200" s="214" t="s">
        <v>186</v>
      </c>
      <c r="D200" s="147" t="s">
        <v>2411</v>
      </c>
      <c r="F200" s="148" t="str">
        <f t="shared" si="10"/>
        <v>青森県大鰐町</v>
      </c>
      <c r="G200" s="147" t="s">
        <v>2385</v>
      </c>
      <c r="H200" s="148" t="s">
        <v>177</v>
      </c>
      <c r="I200" s="147" t="s">
        <v>1059</v>
      </c>
      <c r="K200" s="148" t="str">
        <f t="shared" si="11"/>
        <v>岐阜県飛騨市</v>
      </c>
      <c r="L200" s="148" t="s">
        <v>1944</v>
      </c>
      <c r="M200" s="148" t="s">
        <v>196</v>
      </c>
      <c r="N200" s="148" t="s">
        <v>2421</v>
      </c>
    </row>
    <row r="201" spans="1:14">
      <c r="A201" s="214" t="str">
        <f t="shared" ref="A201:A264" si="12">CONCATENATE(C201,D201)</f>
        <v>埼玉県川口市</v>
      </c>
      <c r="B201" s="147" t="s">
        <v>2353</v>
      </c>
      <c r="C201" s="214" t="s">
        <v>186</v>
      </c>
      <c r="D201" s="147" t="s">
        <v>2413</v>
      </c>
      <c r="F201" s="148" t="str">
        <f t="shared" si="10"/>
        <v>青森県田舎館村</v>
      </c>
      <c r="G201" s="147" t="s">
        <v>2385</v>
      </c>
      <c r="H201" s="148" t="s">
        <v>177</v>
      </c>
      <c r="I201" s="147" t="s">
        <v>1102</v>
      </c>
      <c r="K201" s="148" t="str">
        <f t="shared" si="11"/>
        <v>岐阜県揖斐川町</v>
      </c>
      <c r="L201" s="148" t="s">
        <v>1944</v>
      </c>
      <c r="M201" s="148" t="s">
        <v>196</v>
      </c>
      <c r="N201" s="148" t="s">
        <v>2423</v>
      </c>
    </row>
    <row r="202" spans="1:14">
      <c r="A202" s="214" t="str">
        <f t="shared" si="12"/>
        <v>埼玉県行田市</v>
      </c>
      <c r="B202" s="147" t="s">
        <v>2353</v>
      </c>
      <c r="C202" s="214" t="s">
        <v>186</v>
      </c>
      <c r="D202" s="147" t="s">
        <v>2416</v>
      </c>
      <c r="F202" s="148" t="str">
        <f t="shared" si="10"/>
        <v>青森県板柳町</v>
      </c>
      <c r="G202" s="147" t="s">
        <v>2385</v>
      </c>
      <c r="H202" s="148" t="s">
        <v>177</v>
      </c>
      <c r="I202" s="147" t="s">
        <v>1140</v>
      </c>
      <c r="K202" s="148" t="str">
        <f t="shared" si="11"/>
        <v>滋賀県長浜市</v>
      </c>
      <c r="L202" s="148" t="s">
        <v>1944</v>
      </c>
      <c r="M202" s="148" t="s">
        <v>200</v>
      </c>
      <c r="N202" s="148" t="s">
        <v>2425</v>
      </c>
    </row>
    <row r="203" spans="1:14">
      <c r="A203" s="214" t="str">
        <f t="shared" si="12"/>
        <v>埼玉県所沢市</v>
      </c>
      <c r="B203" s="147" t="s">
        <v>2353</v>
      </c>
      <c r="C203" s="214" t="s">
        <v>186</v>
      </c>
      <c r="D203" s="147" t="s">
        <v>2418</v>
      </c>
      <c r="F203" s="148" t="str">
        <f t="shared" si="10"/>
        <v>青森県鶴田町</v>
      </c>
      <c r="G203" s="147" t="s">
        <v>2385</v>
      </c>
      <c r="H203" s="148" t="s">
        <v>177</v>
      </c>
      <c r="I203" s="147" t="s">
        <v>1174</v>
      </c>
    </row>
    <row r="204" spans="1:14">
      <c r="A204" s="214" t="str">
        <f t="shared" si="12"/>
        <v>埼玉県飯能市</v>
      </c>
      <c r="B204" s="147" t="s">
        <v>2353</v>
      </c>
      <c r="C204" s="214" t="s">
        <v>186</v>
      </c>
      <c r="D204" s="147" t="s">
        <v>2420</v>
      </c>
      <c r="F204" s="148" t="str">
        <f t="shared" si="10"/>
        <v>青森県中泊町</v>
      </c>
      <c r="G204" s="147" t="s">
        <v>2385</v>
      </c>
      <c r="H204" s="148" t="s">
        <v>177</v>
      </c>
      <c r="I204" s="147" t="s">
        <v>1207</v>
      </c>
    </row>
    <row r="205" spans="1:14">
      <c r="A205" s="214" t="str">
        <f t="shared" si="12"/>
        <v>埼玉県加須市</v>
      </c>
      <c r="B205" s="147" t="s">
        <v>2353</v>
      </c>
      <c r="C205" s="214" t="s">
        <v>186</v>
      </c>
      <c r="D205" s="147" t="s">
        <v>2422</v>
      </c>
      <c r="F205" s="148" t="str">
        <f t="shared" si="10"/>
        <v>青森県野辺地町</v>
      </c>
      <c r="G205" s="147" t="s">
        <v>2385</v>
      </c>
      <c r="H205" s="148" t="s">
        <v>177</v>
      </c>
      <c r="I205" s="147" t="s">
        <v>1240</v>
      </c>
    </row>
    <row r="206" spans="1:14">
      <c r="A206" s="214" t="str">
        <f t="shared" si="12"/>
        <v>埼玉県春日部市</v>
      </c>
      <c r="B206" s="147" t="s">
        <v>2353</v>
      </c>
      <c r="C206" s="214" t="s">
        <v>186</v>
      </c>
      <c r="D206" s="147" t="s">
        <v>2424</v>
      </c>
      <c r="F206" s="148" t="str">
        <f t="shared" si="10"/>
        <v>青森県七戸町</v>
      </c>
      <c r="G206" s="147" t="s">
        <v>2385</v>
      </c>
      <c r="H206" s="148" t="s">
        <v>177</v>
      </c>
      <c r="I206" s="147" t="s">
        <v>1274</v>
      </c>
    </row>
    <row r="207" spans="1:14">
      <c r="A207" s="214" t="str">
        <f t="shared" si="12"/>
        <v>埼玉県羽生市</v>
      </c>
      <c r="B207" s="147" t="s">
        <v>2353</v>
      </c>
      <c r="C207" s="214" t="s">
        <v>186</v>
      </c>
      <c r="D207" s="147" t="s">
        <v>2426</v>
      </c>
      <c r="F207" s="148" t="str">
        <f t="shared" si="10"/>
        <v>青森県六戸町</v>
      </c>
      <c r="G207" s="147" t="s">
        <v>2385</v>
      </c>
      <c r="H207" s="148" t="s">
        <v>177</v>
      </c>
      <c r="I207" s="147" t="s">
        <v>1307</v>
      </c>
    </row>
    <row r="208" spans="1:14">
      <c r="A208" s="214" t="str">
        <f t="shared" si="12"/>
        <v>埼玉県鴻巣市</v>
      </c>
      <c r="B208" s="147" t="s">
        <v>2353</v>
      </c>
      <c r="C208" s="214" t="s">
        <v>186</v>
      </c>
      <c r="D208" s="147" t="s">
        <v>2427</v>
      </c>
      <c r="F208" s="148" t="str">
        <f t="shared" si="10"/>
        <v>青森県横浜町</v>
      </c>
      <c r="G208" s="147" t="s">
        <v>2385</v>
      </c>
      <c r="H208" s="148" t="s">
        <v>177</v>
      </c>
      <c r="I208" s="147" t="s">
        <v>1338</v>
      </c>
    </row>
    <row r="209" spans="1:9">
      <c r="A209" s="214" t="str">
        <f t="shared" si="12"/>
        <v>埼玉県深谷市</v>
      </c>
      <c r="B209" s="147" t="s">
        <v>2353</v>
      </c>
      <c r="C209" s="214" t="s">
        <v>186</v>
      </c>
      <c r="D209" s="147" t="s">
        <v>2428</v>
      </c>
      <c r="F209" s="148" t="str">
        <f t="shared" si="10"/>
        <v>青森県東北町</v>
      </c>
      <c r="G209" s="147" t="s">
        <v>2385</v>
      </c>
      <c r="H209" s="148" t="s">
        <v>177</v>
      </c>
      <c r="I209" s="147" t="s">
        <v>1366</v>
      </c>
    </row>
    <row r="210" spans="1:9">
      <c r="A210" s="214" t="str">
        <f t="shared" si="12"/>
        <v>埼玉県上尾市</v>
      </c>
      <c r="B210" s="147" t="s">
        <v>2353</v>
      </c>
      <c r="C210" s="214" t="s">
        <v>186</v>
      </c>
      <c r="D210" s="147" t="s">
        <v>2429</v>
      </c>
      <c r="F210" s="148" t="str">
        <f t="shared" si="10"/>
        <v>青森県六ヶ所村</v>
      </c>
      <c r="G210" s="147" t="s">
        <v>2385</v>
      </c>
      <c r="H210" s="148" t="s">
        <v>177</v>
      </c>
      <c r="I210" s="147" t="s">
        <v>1393</v>
      </c>
    </row>
    <row r="211" spans="1:9">
      <c r="A211" s="214" t="str">
        <f t="shared" si="12"/>
        <v>埼玉県草加市</v>
      </c>
      <c r="B211" s="147" t="s">
        <v>2353</v>
      </c>
      <c r="C211" s="214" t="s">
        <v>186</v>
      </c>
      <c r="D211" s="147" t="s">
        <v>2430</v>
      </c>
      <c r="F211" s="148" t="str">
        <f t="shared" si="10"/>
        <v>青森県おいらせ町</v>
      </c>
      <c r="G211" s="147" t="s">
        <v>2385</v>
      </c>
      <c r="H211" s="148" t="s">
        <v>177</v>
      </c>
      <c r="I211" s="147" t="s">
        <v>1417</v>
      </c>
    </row>
    <row r="212" spans="1:9">
      <c r="A212" s="214" t="str">
        <f t="shared" si="12"/>
        <v>埼玉県越谷市</v>
      </c>
      <c r="B212" s="147" t="s">
        <v>2353</v>
      </c>
      <c r="C212" s="214" t="s">
        <v>186</v>
      </c>
      <c r="D212" s="147" t="s">
        <v>2431</v>
      </c>
      <c r="F212" s="148" t="str">
        <f t="shared" si="10"/>
        <v>青森県大間町</v>
      </c>
      <c r="G212" s="147" t="s">
        <v>2385</v>
      </c>
      <c r="H212" s="148" t="s">
        <v>177</v>
      </c>
      <c r="I212" s="147" t="s">
        <v>1441</v>
      </c>
    </row>
    <row r="213" spans="1:9">
      <c r="A213" s="214" t="str">
        <f t="shared" si="12"/>
        <v>埼玉県戸田市</v>
      </c>
      <c r="B213" s="147" t="s">
        <v>2353</v>
      </c>
      <c r="C213" s="214" t="s">
        <v>186</v>
      </c>
      <c r="D213" s="147" t="s">
        <v>2432</v>
      </c>
      <c r="F213" s="148" t="str">
        <f t="shared" si="10"/>
        <v>青森県東通村</v>
      </c>
      <c r="G213" s="147" t="s">
        <v>2385</v>
      </c>
      <c r="H213" s="148" t="s">
        <v>177</v>
      </c>
      <c r="I213" s="147" t="s">
        <v>1464</v>
      </c>
    </row>
    <row r="214" spans="1:9">
      <c r="A214" s="214" t="str">
        <f t="shared" si="12"/>
        <v>埼玉県入間市</v>
      </c>
      <c r="B214" s="147" t="s">
        <v>2353</v>
      </c>
      <c r="C214" s="214" t="s">
        <v>186</v>
      </c>
      <c r="D214" s="147" t="s">
        <v>2433</v>
      </c>
      <c r="F214" s="148" t="str">
        <f t="shared" si="10"/>
        <v>青森県風間浦村</v>
      </c>
      <c r="G214" s="147" t="s">
        <v>2385</v>
      </c>
      <c r="H214" s="148" t="s">
        <v>177</v>
      </c>
      <c r="I214" s="147" t="s">
        <v>1485</v>
      </c>
    </row>
    <row r="215" spans="1:9">
      <c r="A215" s="214" t="str">
        <f t="shared" si="12"/>
        <v>埼玉県久喜市</v>
      </c>
      <c r="B215" s="147" t="s">
        <v>2353</v>
      </c>
      <c r="C215" s="214" t="s">
        <v>186</v>
      </c>
      <c r="D215" s="147" t="s">
        <v>2434</v>
      </c>
      <c r="F215" s="148" t="str">
        <f t="shared" si="10"/>
        <v>青森県佐井村</v>
      </c>
      <c r="G215" s="147" t="s">
        <v>2385</v>
      </c>
      <c r="H215" s="148" t="s">
        <v>177</v>
      </c>
      <c r="I215" s="147" t="s">
        <v>1506</v>
      </c>
    </row>
    <row r="216" spans="1:9">
      <c r="A216" s="214" t="str">
        <f t="shared" si="12"/>
        <v>埼玉県北本市</v>
      </c>
      <c r="B216" s="147" t="s">
        <v>2353</v>
      </c>
      <c r="C216" s="214" t="s">
        <v>186</v>
      </c>
      <c r="D216" s="147" t="s">
        <v>2435</v>
      </c>
      <c r="F216" s="148" t="str">
        <f t="shared" si="10"/>
        <v>青森県三戸町</v>
      </c>
      <c r="G216" s="147" t="s">
        <v>2385</v>
      </c>
      <c r="H216" s="148" t="s">
        <v>177</v>
      </c>
      <c r="I216" s="147" t="s">
        <v>1528</v>
      </c>
    </row>
    <row r="217" spans="1:9">
      <c r="A217" s="214" t="str">
        <f t="shared" si="12"/>
        <v>埼玉県八潮市</v>
      </c>
      <c r="B217" s="147" t="s">
        <v>2353</v>
      </c>
      <c r="C217" s="214" t="s">
        <v>186</v>
      </c>
      <c r="D217" s="147" t="s">
        <v>2436</v>
      </c>
      <c r="F217" s="148" t="str">
        <f t="shared" si="10"/>
        <v>青森県五戸町</v>
      </c>
      <c r="G217" s="147" t="s">
        <v>2385</v>
      </c>
      <c r="H217" s="148" t="s">
        <v>177</v>
      </c>
      <c r="I217" s="147" t="s">
        <v>1549</v>
      </c>
    </row>
    <row r="218" spans="1:9">
      <c r="A218" s="214" t="str">
        <f t="shared" si="12"/>
        <v>埼玉県三郷市</v>
      </c>
      <c r="B218" s="147" t="s">
        <v>2353</v>
      </c>
      <c r="C218" s="214" t="s">
        <v>186</v>
      </c>
      <c r="D218" s="147" t="s">
        <v>2437</v>
      </c>
      <c r="F218" s="148" t="str">
        <f t="shared" si="10"/>
        <v>青森県田子町</v>
      </c>
      <c r="G218" s="147" t="s">
        <v>2385</v>
      </c>
      <c r="H218" s="148" t="s">
        <v>177</v>
      </c>
      <c r="I218" s="147" t="s">
        <v>1566</v>
      </c>
    </row>
    <row r="219" spans="1:9">
      <c r="A219" s="214" t="str">
        <f t="shared" si="12"/>
        <v>埼玉県蓮田市</v>
      </c>
      <c r="B219" s="147" t="s">
        <v>2353</v>
      </c>
      <c r="C219" s="214" t="s">
        <v>186</v>
      </c>
      <c r="D219" s="147" t="s">
        <v>2438</v>
      </c>
      <c r="F219" s="148" t="str">
        <f t="shared" si="10"/>
        <v>青森県南部町</v>
      </c>
      <c r="G219" s="147" t="s">
        <v>2385</v>
      </c>
      <c r="H219" s="148" t="s">
        <v>177</v>
      </c>
      <c r="I219" s="147" t="s">
        <v>910</v>
      </c>
    </row>
    <row r="220" spans="1:9">
      <c r="A220" s="214" t="str">
        <f t="shared" si="12"/>
        <v>埼玉県幸手市</v>
      </c>
      <c r="B220" s="147" t="s">
        <v>2353</v>
      </c>
      <c r="C220" s="214" t="s">
        <v>186</v>
      </c>
      <c r="D220" s="147" t="s">
        <v>2439</v>
      </c>
      <c r="F220" s="148" t="str">
        <f t="shared" si="10"/>
        <v>青森県階上町</v>
      </c>
      <c r="G220" s="147" t="s">
        <v>2385</v>
      </c>
      <c r="H220" s="148" t="s">
        <v>177</v>
      </c>
      <c r="I220" s="147" t="s">
        <v>1597</v>
      </c>
    </row>
    <row r="221" spans="1:9">
      <c r="A221" s="214" t="str">
        <f t="shared" si="12"/>
        <v>埼玉県吉川市</v>
      </c>
      <c r="B221" s="147" t="s">
        <v>2353</v>
      </c>
      <c r="C221" s="214" t="s">
        <v>186</v>
      </c>
      <c r="D221" s="147" t="s">
        <v>2440</v>
      </c>
      <c r="F221" s="148" t="str">
        <f t="shared" si="10"/>
        <v>青森県新郷村</v>
      </c>
      <c r="G221" s="147" t="s">
        <v>2385</v>
      </c>
      <c r="H221" s="148" t="s">
        <v>177</v>
      </c>
      <c r="I221" s="147" t="s">
        <v>1614</v>
      </c>
    </row>
    <row r="222" spans="1:9">
      <c r="A222" s="214" t="str">
        <f t="shared" si="12"/>
        <v>埼玉県白岡市</v>
      </c>
      <c r="B222" s="147" t="s">
        <v>2353</v>
      </c>
      <c r="C222" s="214" t="s">
        <v>186</v>
      </c>
      <c r="D222" s="147" t="s">
        <v>2441</v>
      </c>
      <c r="F222" s="148" t="str">
        <f t="shared" si="10"/>
        <v>岩手県盛岡市</v>
      </c>
      <c r="G222" s="147" t="s">
        <v>2385</v>
      </c>
      <c r="H222" s="148" t="s">
        <v>178</v>
      </c>
      <c r="I222" s="147" t="s">
        <v>2447</v>
      </c>
    </row>
    <row r="223" spans="1:9">
      <c r="A223" s="214" t="str">
        <f t="shared" si="12"/>
        <v>埼玉県伊奈町</v>
      </c>
      <c r="B223" s="147" t="s">
        <v>2353</v>
      </c>
      <c r="C223" s="214" t="s">
        <v>186</v>
      </c>
      <c r="D223" s="147" t="s">
        <v>2442</v>
      </c>
      <c r="F223" s="148" t="str">
        <f t="shared" si="10"/>
        <v>岩手県花巻市</v>
      </c>
      <c r="G223" s="147" t="s">
        <v>2385</v>
      </c>
      <c r="H223" s="148" t="s">
        <v>178</v>
      </c>
      <c r="I223" s="147" t="s">
        <v>2449</v>
      </c>
    </row>
    <row r="224" spans="1:9">
      <c r="A224" s="214" t="str">
        <f t="shared" si="12"/>
        <v>埼玉県三芳町</v>
      </c>
      <c r="B224" s="147" t="s">
        <v>2353</v>
      </c>
      <c r="C224" s="214" t="s">
        <v>186</v>
      </c>
      <c r="D224" s="147" t="s">
        <v>2443</v>
      </c>
      <c r="F224" s="148" t="str">
        <f t="shared" si="10"/>
        <v>岩手県北上市</v>
      </c>
      <c r="G224" s="147" t="s">
        <v>2385</v>
      </c>
      <c r="H224" s="148" t="s">
        <v>178</v>
      </c>
      <c r="I224" s="147" t="s">
        <v>2451</v>
      </c>
    </row>
    <row r="225" spans="1:9">
      <c r="A225" s="214" t="str">
        <f t="shared" si="12"/>
        <v>埼玉県川島町</v>
      </c>
      <c r="B225" s="147" t="s">
        <v>2353</v>
      </c>
      <c r="C225" s="214" t="s">
        <v>186</v>
      </c>
      <c r="D225" s="147" t="s">
        <v>2444</v>
      </c>
      <c r="F225" s="148" t="str">
        <f t="shared" si="10"/>
        <v>岩手県久慈市</v>
      </c>
      <c r="G225" s="147" t="s">
        <v>2385</v>
      </c>
      <c r="H225" s="148" t="s">
        <v>178</v>
      </c>
      <c r="I225" s="147" t="s">
        <v>2453</v>
      </c>
    </row>
    <row r="226" spans="1:9">
      <c r="A226" s="214" t="str">
        <f t="shared" si="12"/>
        <v>埼玉県鳩山町</v>
      </c>
      <c r="B226" s="147" t="s">
        <v>2353</v>
      </c>
      <c r="C226" s="214" t="s">
        <v>186</v>
      </c>
      <c r="D226" s="147" t="s">
        <v>2445</v>
      </c>
      <c r="F226" s="148" t="str">
        <f t="shared" si="10"/>
        <v>岩手県遠野市</v>
      </c>
      <c r="G226" s="147" t="s">
        <v>2385</v>
      </c>
      <c r="H226" s="148" t="s">
        <v>178</v>
      </c>
      <c r="I226" s="147" t="s">
        <v>2455</v>
      </c>
    </row>
    <row r="227" spans="1:9">
      <c r="A227" s="214" t="str">
        <f t="shared" si="12"/>
        <v>埼玉県ときがわ町</v>
      </c>
      <c r="B227" s="147" t="s">
        <v>2353</v>
      </c>
      <c r="C227" s="214" t="s">
        <v>186</v>
      </c>
      <c r="D227" s="147" t="s">
        <v>2446</v>
      </c>
      <c r="F227" s="148" t="str">
        <f t="shared" si="10"/>
        <v>岩手県一関市</v>
      </c>
      <c r="G227" s="147" t="s">
        <v>2385</v>
      </c>
      <c r="H227" s="148" t="s">
        <v>178</v>
      </c>
      <c r="I227" s="147" t="s">
        <v>2457</v>
      </c>
    </row>
    <row r="228" spans="1:9">
      <c r="A228" s="214" t="str">
        <f t="shared" si="12"/>
        <v>埼玉県宮代町</v>
      </c>
      <c r="B228" s="147" t="s">
        <v>2353</v>
      </c>
      <c r="C228" s="214" t="s">
        <v>186</v>
      </c>
      <c r="D228" s="147" t="s">
        <v>2448</v>
      </c>
      <c r="F228" s="148" t="str">
        <f t="shared" si="10"/>
        <v>岩手県二戸市</v>
      </c>
      <c r="G228" s="147" t="s">
        <v>2385</v>
      </c>
      <c r="H228" s="148" t="s">
        <v>178</v>
      </c>
      <c r="I228" s="147" t="s">
        <v>2459</v>
      </c>
    </row>
    <row r="229" spans="1:9">
      <c r="A229" s="214" t="str">
        <f t="shared" si="12"/>
        <v>埼玉県杉戸町</v>
      </c>
      <c r="B229" s="147" t="s">
        <v>2353</v>
      </c>
      <c r="C229" s="214" t="s">
        <v>186</v>
      </c>
      <c r="D229" s="147" t="s">
        <v>2450</v>
      </c>
      <c r="F229" s="148" t="str">
        <f t="shared" si="10"/>
        <v>岩手県八幡平市</v>
      </c>
      <c r="G229" s="147" t="s">
        <v>2385</v>
      </c>
      <c r="H229" s="148" t="s">
        <v>178</v>
      </c>
      <c r="I229" s="147" t="s">
        <v>2343</v>
      </c>
    </row>
    <row r="230" spans="1:9">
      <c r="A230" s="214" t="str">
        <f t="shared" si="12"/>
        <v>埼玉県松伏町</v>
      </c>
      <c r="B230" s="147" t="s">
        <v>2353</v>
      </c>
      <c r="C230" s="214" t="s">
        <v>186</v>
      </c>
      <c r="D230" s="147" t="s">
        <v>2452</v>
      </c>
      <c r="F230" s="148" t="str">
        <f t="shared" si="10"/>
        <v>岩手県奥州市</v>
      </c>
      <c r="G230" s="147" t="s">
        <v>2385</v>
      </c>
      <c r="H230" s="148" t="s">
        <v>178</v>
      </c>
      <c r="I230" s="147" t="s">
        <v>2462</v>
      </c>
    </row>
    <row r="231" spans="1:9">
      <c r="A231" s="214" t="str">
        <f t="shared" si="12"/>
        <v>埼玉県滑川町</v>
      </c>
      <c r="B231" s="147" t="s">
        <v>2353</v>
      </c>
      <c r="C231" s="214" t="s">
        <v>186</v>
      </c>
      <c r="D231" s="147" t="s">
        <v>2454</v>
      </c>
      <c r="F231" s="148" t="str">
        <f t="shared" si="10"/>
        <v>岩手県滝沢市</v>
      </c>
      <c r="G231" s="147" t="s">
        <v>2385</v>
      </c>
      <c r="H231" s="148" t="s">
        <v>178</v>
      </c>
      <c r="I231" s="147" t="s">
        <v>2464</v>
      </c>
    </row>
    <row r="232" spans="1:9">
      <c r="A232" s="214" t="str">
        <f t="shared" si="12"/>
        <v>千葉県野田市</v>
      </c>
      <c r="B232" s="147" t="s">
        <v>2353</v>
      </c>
      <c r="C232" s="214" t="s">
        <v>187</v>
      </c>
      <c r="D232" s="147" t="s">
        <v>2456</v>
      </c>
      <c r="F232" s="148" t="str">
        <f t="shared" si="10"/>
        <v>岩手県雫石町</v>
      </c>
      <c r="G232" s="147" t="s">
        <v>2385</v>
      </c>
      <c r="H232" s="148" t="s">
        <v>178</v>
      </c>
      <c r="I232" s="148" t="s">
        <v>882</v>
      </c>
    </row>
    <row r="233" spans="1:9">
      <c r="A233" s="214" t="str">
        <f t="shared" si="12"/>
        <v>千葉県茂原市</v>
      </c>
      <c r="B233" s="147" t="s">
        <v>2353</v>
      </c>
      <c r="C233" s="214" t="s">
        <v>187</v>
      </c>
      <c r="D233" s="147" t="s">
        <v>2458</v>
      </c>
      <c r="F233" s="148" t="str">
        <f t="shared" si="10"/>
        <v>岩手県葛巻町</v>
      </c>
      <c r="G233" s="147" t="s">
        <v>2385</v>
      </c>
      <c r="H233" s="148" t="s">
        <v>178</v>
      </c>
      <c r="I233" s="148" t="s">
        <v>929</v>
      </c>
    </row>
    <row r="234" spans="1:9">
      <c r="A234" s="214" t="str">
        <f t="shared" si="12"/>
        <v>千葉県東金市</v>
      </c>
      <c r="B234" s="147" t="s">
        <v>2353</v>
      </c>
      <c r="C234" s="214" t="s">
        <v>187</v>
      </c>
      <c r="D234" s="147" t="s">
        <v>2460</v>
      </c>
      <c r="F234" s="148" t="str">
        <f t="shared" si="10"/>
        <v>岩手県岩手町</v>
      </c>
      <c r="G234" s="147" t="s">
        <v>2385</v>
      </c>
      <c r="H234" s="148" t="s">
        <v>178</v>
      </c>
      <c r="I234" s="148" t="s">
        <v>2932</v>
      </c>
    </row>
    <row r="235" spans="1:9">
      <c r="A235" s="214" t="str">
        <f t="shared" si="12"/>
        <v>千葉県柏市</v>
      </c>
      <c r="B235" s="147" t="s">
        <v>2353</v>
      </c>
      <c r="C235" s="214" t="s">
        <v>187</v>
      </c>
      <c r="D235" s="147" t="s">
        <v>2461</v>
      </c>
      <c r="F235" s="148" t="str">
        <f t="shared" si="10"/>
        <v>岩手県紫波町</v>
      </c>
      <c r="G235" s="147" t="s">
        <v>2385</v>
      </c>
      <c r="H235" s="148" t="s">
        <v>178</v>
      </c>
      <c r="I235" s="148" t="s">
        <v>1019</v>
      </c>
    </row>
    <row r="236" spans="1:9">
      <c r="A236" s="214" t="str">
        <f t="shared" si="12"/>
        <v>千葉県流山市</v>
      </c>
      <c r="B236" s="147" t="s">
        <v>2353</v>
      </c>
      <c r="C236" s="214" t="s">
        <v>187</v>
      </c>
      <c r="D236" s="147" t="s">
        <v>2463</v>
      </c>
      <c r="F236" s="148" t="str">
        <f t="shared" si="10"/>
        <v>岩手県矢巾町</v>
      </c>
      <c r="G236" s="147" t="s">
        <v>2385</v>
      </c>
      <c r="H236" s="148" t="s">
        <v>178</v>
      </c>
      <c r="I236" s="148" t="s">
        <v>1060</v>
      </c>
    </row>
    <row r="237" spans="1:9">
      <c r="A237" s="214" t="str">
        <f t="shared" si="12"/>
        <v>千葉県鎌ケ谷市</v>
      </c>
      <c r="B237" s="147" t="s">
        <v>2353</v>
      </c>
      <c r="C237" s="214" t="s">
        <v>187</v>
      </c>
      <c r="D237" s="147" t="s">
        <v>3010</v>
      </c>
      <c r="F237" s="148" t="str">
        <f t="shared" si="10"/>
        <v>岩手県西和賀町</v>
      </c>
      <c r="G237" s="147" t="s">
        <v>2385</v>
      </c>
      <c r="H237" s="148" t="s">
        <v>178</v>
      </c>
      <c r="I237" s="148" t="s">
        <v>2933</v>
      </c>
    </row>
    <row r="238" spans="1:9">
      <c r="A238" s="214" t="str">
        <f t="shared" si="12"/>
        <v>千葉県白井市</v>
      </c>
      <c r="B238" s="147" t="s">
        <v>2353</v>
      </c>
      <c r="C238" s="214" t="s">
        <v>187</v>
      </c>
      <c r="D238" s="147" t="s">
        <v>2465</v>
      </c>
      <c r="F238" s="148" t="str">
        <f t="shared" si="10"/>
        <v>岩手県金ケ崎町</v>
      </c>
      <c r="G238" s="147" t="s">
        <v>2385</v>
      </c>
      <c r="H238" s="148" t="s">
        <v>178</v>
      </c>
      <c r="I238" s="148" t="s">
        <v>2934</v>
      </c>
    </row>
    <row r="239" spans="1:9">
      <c r="A239" s="214" t="str">
        <f t="shared" si="12"/>
        <v>千葉県香取市</v>
      </c>
      <c r="B239" s="147" t="s">
        <v>2353</v>
      </c>
      <c r="C239" s="214" t="s">
        <v>187</v>
      </c>
      <c r="D239" s="147" t="s">
        <v>2466</v>
      </c>
      <c r="F239" s="148" t="str">
        <f t="shared" si="10"/>
        <v>岩手県平泉町</v>
      </c>
      <c r="G239" s="147" t="s">
        <v>2385</v>
      </c>
      <c r="H239" s="148" t="s">
        <v>178</v>
      </c>
      <c r="I239" s="148" t="s">
        <v>2472</v>
      </c>
    </row>
    <row r="240" spans="1:9">
      <c r="A240" s="214" t="str">
        <f t="shared" si="12"/>
        <v>千葉県大網白里市</v>
      </c>
      <c r="B240" s="147" t="s">
        <v>2353</v>
      </c>
      <c r="C240" s="214" t="s">
        <v>187</v>
      </c>
      <c r="D240" s="147" t="s">
        <v>2467</v>
      </c>
      <c r="F240" s="148" t="str">
        <f t="shared" si="10"/>
        <v>岩手県住田町</v>
      </c>
      <c r="G240" s="147" t="s">
        <v>2385</v>
      </c>
      <c r="H240" s="148" t="s">
        <v>178</v>
      </c>
      <c r="I240" s="148" t="s">
        <v>2935</v>
      </c>
    </row>
    <row r="241" spans="1:9">
      <c r="A241" s="214" t="str">
        <f t="shared" si="12"/>
        <v>千葉県木更津市</v>
      </c>
      <c r="B241" s="147" t="s">
        <v>2353</v>
      </c>
      <c r="C241" s="214" t="s">
        <v>187</v>
      </c>
      <c r="D241" s="147" t="s">
        <v>2468</v>
      </c>
      <c r="F241" s="148" t="str">
        <f t="shared" si="10"/>
        <v>岩手県岩泉町</v>
      </c>
      <c r="G241" s="147" t="s">
        <v>2385</v>
      </c>
      <c r="H241" s="148" t="s">
        <v>178</v>
      </c>
      <c r="I241" s="148" t="s">
        <v>2475</v>
      </c>
    </row>
    <row r="242" spans="1:9">
      <c r="A242" s="214" t="str">
        <f t="shared" si="12"/>
        <v>千葉県君津市</v>
      </c>
      <c r="B242" s="147" t="s">
        <v>2353</v>
      </c>
      <c r="C242" s="214" t="s">
        <v>187</v>
      </c>
      <c r="D242" s="147" t="s">
        <v>2469</v>
      </c>
      <c r="F242" s="148" t="str">
        <f t="shared" si="10"/>
        <v>岩手県田野畑村</v>
      </c>
      <c r="G242" s="147" t="s">
        <v>2385</v>
      </c>
      <c r="H242" s="148" t="s">
        <v>178</v>
      </c>
      <c r="I242" s="148" t="s">
        <v>2477</v>
      </c>
    </row>
    <row r="243" spans="1:9">
      <c r="A243" s="214" t="str">
        <f t="shared" si="12"/>
        <v>千葉県酒々井町</v>
      </c>
      <c r="B243" s="147" t="s">
        <v>2353</v>
      </c>
      <c r="C243" s="214" t="s">
        <v>187</v>
      </c>
      <c r="D243" s="147" t="s">
        <v>2470</v>
      </c>
      <c r="F243" s="148" t="str">
        <f t="shared" si="10"/>
        <v>岩手県普代村</v>
      </c>
      <c r="G243" s="147" t="s">
        <v>2385</v>
      </c>
      <c r="H243" s="148" t="s">
        <v>178</v>
      </c>
      <c r="I243" s="148" t="s">
        <v>2479</v>
      </c>
    </row>
    <row r="244" spans="1:9">
      <c r="A244" s="214" t="str">
        <f t="shared" si="12"/>
        <v>千葉県栄町</v>
      </c>
      <c r="B244" s="147" t="s">
        <v>2353</v>
      </c>
      <c r="C244" s="214" t="s">
        <v>187</v>
      </c>
      <c r="D244" s="147" t="s">
        <v>2471</v>
      </c>
      <c r="F244" s="148" t="str">
        <f t="shared" si="10"/>
        <v>岩手県軽米町</v>
      </c>
      <c r="G244" s="147" t="s">
        <v>2385</v>
      </c>
      <c r="H244" s="148" t="s">
        <v>178</v>
      </c>
      <c r="I244" s="148" t="s">
        <v>1394</v>
      </c>
    </row>
    <row r="245" spans="1:9">
      <c r="A245" s="214" t="str">
        <f t="shared" si="12"/>
        <v>千葉県白子町</v>
      </c>
      <c r="B245" s="147" t="s">
        <v>2353</v>
      </c>
      <c r="C245" s="214" t="s">
        <v>187</v>
      </c>
      <c r="D245" s="147" t="s">
        <v>2473</v>
      </c>
      <c r="F245" s="148" t="str">
        <f t="shared" si="10"/>
        <v>岩手県野田村</v>
      </c>
      <c r="G245" s="147" t="s">
        <v>2385</v>
      </c>
      <c r="H245" s="148" t="s">
        <v>178</v>
      </c>
      <c r="I245" s="148" t="s">
        <v>1418</v>
      </c>
    </row>
    <row r="246" spans="1:9">
      <c r="A246" s="214" t="str">
        <f t="shared" si="12"/>
        <v>千葉県長柄町</v>
      </c>
      <c r="B246" s="147" t="s">
        <v>2353</v>
      </c>
      <c r="C246" s="214" t="s">
        <v>187</v>
      </c>
      <c r="D246" s="147" t="s">
        <v>2474</v>
      </c>
      <c r="F246" s="148" t="str">
        <f t="shared" si="10"/>
        <v>岩手県九戸村</v>
      </c>
      <c r="G246" s="147" t="s">
        <v>2385</v>
      </c>
      <c r="H246" s="148" t="s">
        <v>178</v>
      </c>
      <c r="I246" s="148" t="s">
        <v>1442</v>
      </c>
    </row>
    <row r="247" spans="1:9">
      <c r="A247" s="214" t="str">
        <f t="shared" si="12"/>
        <v>千葉県長南町</v>
      </c>
      <c r="B247" s="147" t="s">
        <v>2353</v>
      </c>
      <c r="C247" s="214" t="s">
        <v>187</v>
      </c>
      <c r="D247" s="147" t="s">
        <v>2476</v>
      </c>
      <c r="F247" s="148" t="str">
        <f t="shared" si="10"/>
        <v>岩手県洋野町</v>
      </c>
      <c r="G247" s="147" t="s">
        <v>2385</v>
      </c>
      <c r="H247" s="148" t="s">
        <v>178</v>
      </c>
      <c r="I247" s="148" t="s">
        <v>1465</v>
      </c>
    </row>
    <row r="248" spans="1:9">
      <c r="A248" s="214" t="str">
        <f t="shared" si="12"/>
        <v>東京都奥多摩町</v>
      </c>
      <c r="B248" s="147" t="s">
        <v>2353</v>
      </c>
      <c r="C248" s="214" t="s">
        <v>188</v>
      </c>
      <c r="D248" s="147" t="s">
        <v>2478</v>
      </c>
      <c r="F248" s="148" t="str">
        <f t="shared" si="10"/>
        <v>岩手県一戸町</v>
      </c>
      <c r="G248" s="147" t="s">
        <v>2385</v>
      </c>
      <c r="H248" s="148" t="s">
        <v>178</v>
      </c>
      <c r="I248" s="148" t="s">
        <v>2485</v>
      </c>
    </row>
    <row r="249" spans="1:9">
      <c r="A249" s="214" t="str">
        <f t="shared" si="12"/>
        <v>神奈川県秦野市</v>
      </c>
      <c r="B249" s="147" t="s">
        <v>2353</v>
      </c>
      <c r="C249" s="214" t="s">
        <v>189</v>
      </c>
      <c r="D249" s="217" t="s">
        <v>2481</v>
      </c>
      <c r="F249" s="148" t="str">
        <f t="shared" si="10"/>
        <v>宮城県登米市</v>
      </c>
      <c r="G249" s="147" t="s">
        <v>2385</v>
      </c>
      <c r="H249" s="148" t="s">
        <v>179</v>
      </c>
      <c r="I249" s="148" t="s">
        <v>2487</v>
      </c>
    </row>
    <row r="250" spans="1:9">
      <c r="A250" s="214" t="str">
        <f t="shared" si="12"/>
        <v>神奈川県大磯町</v>
      </c>
      <c r="B250" s="147" t="s">
        <v>2353</v>
      </c>
      <c r="C250" s="214" t="s">
        <v>189</v>
      </c>
      <c r="D250" s="147" t="s">
        <v>2483</v>
      </c>
      <c r="F250" s="148" t="str">
        <f t="shared" si="10"/>
        <v>宮城県栗原市</v>
      </c>
      <c r="G250" s="147" t="s">
        <v>2385</v>
      </c>
      <c r="H250" s="148" t="s">
        <v>179</v>
      </c>
      <c r="I250" s="148" t="s">
        <v>2489</v>
      </c>
    </row>
    <row r="251" spans="1:9">
      <c r="A251" s="214" t="str">
        <f t="shared" si="12"/>
        <v>神奈川県二宮町</v>
      </c>
      <c r="B251" s="147" t="s">
        <v>2353</v>
      </c>
      <c r="C251" s="214" t="s">
        <v>189</v>
      </c>
      <c r="D251" s="147" t="s">
        <v>2484</v>
      </c>
      <c r="F251" s="148" t="str">
        <f t="shared" si="10"/>
        <v>宮城県大崎市</v>
      </c>
      <c r="G251" s="147" t="s">
        <v>2385</v>
      </c>
      <c r="H251" s="148" t="s">
        <v>179</v>
      </c>
      <c r="I251" s="148" t="s">
        <v>2346</v>
      </c>
    </row>
    <row r="252" spans="1:9">
      <c r="A252" s="214" t="str">
        <f t="shared" si="12"/>
        <v>神奈川県中井町</v>
      </c>
      <c r="B252" s="147" t="s">
        <v>2353</v>
      </c>
      <c r="C252" s="214" t="s">
        <v>189</v>
      </c>
      <c r="D252" s="147" t="s">
        <v>2486</v>
      </c>
      <c r="F252" s="148" t="str">
        <f t="shared" si="10"/>
        <v>宮城県七ヶ宿町</v>
      </c>
      <c r="G252" s="147" t="s">
        <v>2385</v>
      </c>
      <c r="H252" s="148" t="s">
        <v>179</v>
      </c>
      <c r="I252" s="148" t="s">
        <v>2492</v>
      </c>
    </row>
    <row r="253" spans="1:9">
      <c r="A253" s="214" t="str">
        <f t="shared" si="12"/>
        <v>神奈川県大井町</v>
      </c>
      <c r="B253" s="147" t="s">
        <v>2353</v>
      </c>
      <c r="C253" s="214" t="s">
        <v>189</v>
      </c>
      <c r="D253" s="147" t="s">
        <v>2488</v>
      </c>
      <c r="F253" s="148" t="str">
        <f t="shared" si="10"/>
        <v>宮城県川崎町</v>
      </c>
      <c r="G253" s="147" t="s">
        <v>2385</v>
      </c>
      <c r="H253" s="148" t="s">
        <v>179</v>
      </c>
      <c r="I253" s="148" t="s">
        <v>2494</v>
      </c>
    </row>
    <row r="254" spans="1:9">
      <c r="A254" s="214" t="str">
        <f t="shared" si="12"/>
        <v>神奈川県山北町</v>
      </c>
      <c r="B254" s="147" t="s">
        <v>2353</v>
      </c>
      <c r="C254" s="214" t="s">
        <v>189</v>
      </c>
      <c r="D254" s="147" t="s">
        <v>2490</v>
      </c>
      <c r="F254" s="148" t="str">
        <f t="shared" si="10"/>
        <v>宮城県加美町</v>
      </c>
      <c r="G254" s="147" t="s">
        <v>2385</v>
      </c>
      <c r="H254" s="148" t="s">
        <v>179</v>
      </c>
      <c r="I254" s="148" t="s">
        <v>2496</v>
      </c>
    </row>
    <row r="255" spans="1:9">
      <c r="A255" s="214" t="str">
        <f t="shared" si="12"/>
        <v>神奈川県清川村</v>
      </c>
      <c r="B255" s="147" t="s">
        <v>2353</v>
      </c>
      <c r="C255" s="214" t="s">
        <v>189</v>
      </c>
      <c r="D255" s="147" t="s">
        <v>2491</v>
      </c>
      <c r="F255" s="148" t="str">
        <f t="shared" si="10"/>
        <v>宮城県涌谷町</v>
      </c>
      <c r="G255" s="147" t="s">
        <v>2385</v>
      </c>
      <c r="H255" s="148" t="s">
        <v>179</v>
      </c>
      <c r="I255" s="148" t="s">
        <v>1466</v>
      </c>
    </row>
    <row r="256" spans="1:9">
      <c r="A256" s="214" t="str">
        <f t="shared" si="12"/>
        <v>山梨県甲府市</v>
      </c>
      <c r="B256" s="147" t="s">
        <v>2353</v>
      </c>
      <c r="C256" s="214" t="s">
        <v>194</v>
      </c>
      <c r="D256" s="147" t="s">
        <v>2493</v>
      </c>
      <c r="F256" s="148" t="str">
        <f t="shared" si="10"/>
        <v>宮城県美里町</v>
      </c>
      <c r="G256" s="147" t="s">
        <v>2385</v>
      </c>
      <c r="H256" s="148" t="s">
        <v>179</v>
      </c>
      <c r="I256" s="148" t="s">
        <v>922</v>
      </c>
    </row>
    <row r="257" spans="1:9">
      <c r="A257" s="214" t="str">
        <f t="shared" si="12"/>
        <v>長野県塩尻市</v>
      </c>
      <c r="B257" s="147" t="s">
        <v>2353</v>
      </c>
      <c r="C257" s="214" t="s">
        <v>195</v>
      </c>
      <c r="D257" s="147" t="s">
        <v>2495</v>
      </c>
      <c r="F257" s="148" t="str">
        <f t="shared" si="10"/>
        <v>秋田県秋田市</v>
      </c>
      <c r="G257" s="147" t="s">
        <v>2385</v>
      </c>
      <c r="H257" s="148" t="s">
        <v>180</v>
      </c>
      <c r="I257" s="148" t="s">
        <v>2500</v>
      </c>
    </row>
    <row r="258" spans="1:9">
      <c r="A258" s="214" t="str">
        <f t="shared" si="12"/>
        <v>岐阜県岐阜市</v>
      </c>
      <c r="B258" s="147" t="s">
        <v>2353</v>
      </c>
      <c r="C258" s="214" t="s">
        <v>196</v>
      </c>
      <c r="D258" s="147" t="s">
        <v>2497</v>
      </c>
      <c r="F258" s="148" t="str">
        <f t="shared" si="10"/>
        <v>秋田県能代市</v>
      </c>
      <c r="G258" s="147" t="s">
        <v>2385</v>
      </c>
      <c r="H258" s="148" t="s">
        <v>180</v>
      </c>
      <c r="I258" s="148" t="s">
        <v>2502</v>
      </c>
    </row>
    <row r="259" spans="1:9">
      <c r="A259" s="214" t="str">
        <f t="shared" si="12"/>
        <v>岐阜県海津市</v>
      </c>
      <c r="B259" s="147" t="s">
        <v>2353</v>
      </c>
      <c r="C259" s="214" t="s">
        <v>196</v>
      </c>
      <c r="D259" s="147" t="s">
        <v>2498</v>
      </c>
      <c r="F259" s="148" t="str">
        <f t="shared" ref="F259:F322" si="13">CONCATENATE(H259,I259)</f>
        <v>秋田県横手市</v>
      </c>
      <c r="G259" s="147" t="s">
        <v>2385</v>
      </c>
      <c r="H259" s="148" t="s">
        <v>180</v>
      </c>
      <c r="I259" s="148" t="s">
        <v>2349</v>
      </c>
    </row>
    <row r="260" spans="1:9">
      <c r="A260" s="214" t="str">
        <f t="shared" si="12"/>
        <v>静岡県静岡市</v>
      </c>
      <c r="B260" s="147" t="s">
        <v>2353</v>
      </c>
      <c r="C260" s="214" t="s">
        <v>197</v>
      </c>
      <c r="D260" s="147" t="s">
        <v>2499</v>
      </c>
      <c r="F260" s="148" t="str">
        <f t="shared" si="13"/>
        <v>秋田県大館市</v>
      </c>
      <c r="G260" s="147" t="s">
        <v>2385</v>
      </c>
      <c r="H260" s="148" t="s">
        <v>180</v>
      </c>
      <c r="I260" s="148" t="s">
        <v>2352</v>
      </c>
    </row>
    <row r="261" spans="1:9">
      <c r="A261" s="214" t="str">
        <f t="shared" si="12"/>
        <v>静岡県沼津市</v>
      </c>
      <c r="B261" s="147" t="s">
        <v>2353</v>
      </c>
      <c r="C261" s="214" t="s">
        <v>197</v>
      </c>
      <c r="D261" s="147" t="s">
        <v>2501</v>
      </c>
      <c r="F261" s="148" t="str">
        <f t="shared" si="13"/>
        <v>秋田県湯沢市</v>
      </c>
      <c r="G261" s="147" t="s">
        <v>2385</v>
      </c>
      <c r="H261" s="148" t="s">
        <v>180</v>
      </c>
      <c r="I261" s="148" t="s">
        <v>2154</v>
      </c>
    </row>
    <row r="262" spans="1:9">
      <c r="A262" s="214" t="str">
        <f t="shared" si="12"/>
        <v>静岡県磐田市</v>
      </c>
      <c r="B262" s="147" t="s">
        <v>2353</v>
      </c>
      <c r="C262" s="214" t="s">
        <v>197</v>
      </c>
      <c r="D262" s="147" t="s">
        <v>2503</v>
      </c>
      <c r="F262" s="148" t="str">
        <f t="shared" si="13"/>
        <v>秋田県鹿角市</v>
      </c>
      <c r="G262" s="147" t="s">
        <v>2385</v>
      </c>
      <c r="H262" s="148" t="s">
        <v>180</v>
      </c>
      <c r="I262" s="148" t="s">
        <v>2356</v>
      </c>
    </row>
    <row r="263" spans="1:9">
      <c r="A263" s="214" t="str">
        <f t="shared" si="12"/>
        <v>静岡県御殿場市</v>
      </c>
      <c r="B263" s="147" t="s">
        <v>2353</v>
      </c>
      <c r="C263" s="214" t="s">
        <v>197</v>
      </c>
      <c r="D263" s="147" t="s">
        <v>2504</v>
      </c>
      <c r="F263" s="148" t="str">
        <f t="shared" si="13"/>
        <v>秋田県潟上市</v>
      </c>
      <c r="G263" s="147" t="s">
        <v>2385</v>
      </c>
      <c r="H263" s="148" t="s">
        <v>180</v>
      </c>
      <c r="I263" s="148" t="s">
        <v>2508</v>
      </c>
    </row>
    <row r="264" spans="1:9">
      <c r="A264" s="214" t="str">
        <f t="shared" si="12"/>
        <v>愛知県岡崎市</v>
      </c>
      <c r="B264" s="147" t="s">
        <v>2353</v>
      </c>
      <c r="C264" s="214" t="s">
        <v>198</v>
      </c>
      <c r="D264" s="147" t="s">
        <v>2505</v>
      </c>
      <c r="F264" s="148" t="str">
        <f t="shared" si="13"/>
        <v>秋田県大仙市</v>
      </c>
      <c r="G264" s="147" t="s">
        <v>2385</v>
      </c>
      <c r="H264" s="148" t="s">
        <v>180</v>
      </c>
      <c r="I264" s="148" t="s">
        <v>2362</v>
      </c>
    </row>
    <row r="265" spans="1:9">
      <c r="A265" s="214" t="str">
        <f t="shared" ref="A265:A328" si="14">CONCATENATE(C265,D265)</f>
        <v>愛知県瀬戸市</v>
      </c>
      <c r="B265" s="147" t="s">
        <v>2353</v>
      </c>
      <c r="C265" s="214" t="s">
        <v>198</v>
      </c>
      <c r="D265" s="147" t="s">
        <v>2506</v>
      </c>
      <c r="F265" s="148" t="str">
        <f t="shared" si="13"/>
        <v>秋田県北秋田市</v>
      </c>
      <c r="G265" s="147" t="s">
        <v>2385</v>
      </c>
      <c r="H265" s="148" t="s">
        <v>180</v>
      </c>
      <c r="I265" s="148" t="s">
        <v>2364</v>
      </c>
    </row>
    <row r="266" spans="1:9">
      <c r="A266" s="214" t="str">
        <f t="shared" si="14"/>
        <v>愛知県春日井市</v>
      </c>
      <c r="B266" s="147" t="s">
        <v>2353</v>
      </c>
      <c r="C266" s="214" t="s">
        <v>198</v>
      </c>
      <c r="D266" s="147" t="s">
        <v>2507</v>
      </c>
      <c r="F266" s="148" t="str">
        <f t="shared" si="13"/>
        <v>秋田県仙北市</v>
      </c>
      <c r="G266" s="147" t="s">
        <v>2385</v>
      </c>
      <c r="H266" s="148" t="s">
        <v>180</v>
      </c>
      <c r="I266" s="148" t="s">
        <v>2366</v>
      </c>
    </row>
    <row r="267" spans="1:9">
      <c r="A267" s="214" t="str">
        <f t="shared" si="14"/>
        <v>愛知県豊川市</v>
      </c>
      <c r="B267" s="147" t="s">
        <v>2353</v>
      </c>
      <c r="C267" s="214" t="s">
        <v>198</v>
      </c>
      <c r="D267" s="147" t="s">
        <v>2509</v>
      </c>
      <c r="F267" s="148" t="str">
        <f t="shared" si="13"/>
        <v>秋田県小坂町</v>
      </c>
      <c r="G267" s="147" t="s">
        <v>2385</v>
      </c>
      <c r="H267" s="148" t="s">
        <v>180</v>
      </c>
      <c r="I267" s="148" t="s">
        <v>2513</v>
      </c>
    </row>
    <row r="268" spans="1:9">
      <c r="A268" s="214" t="str">
        <f t="shared" si="14"/>
        <v>愛知県津島市</v>
      </c>
      <c r="B268" s="147" t="s">
        <v>2353</v>
      </c>
      <c r="C268" s="214" t="s">
        <v>198</v>
      </c>
      <c r="D268" s="147" t="s">
        <v>2510</v>
      </c>
      <c r="F268" s="148" t="str">
        <f t="shared" si="13"/>
        <v>秋田県上小阿仁村</v>
      </c>
      <c r="G268" s="147" t="s">
        <v>2385</v>
      </c>
      <c r="H268" s="148" t="s">
        <v>180</v>
      </c>
      <c r="I268" s="148" t="s">
        <v>2937</v>
      </c>
    </row>
    <row r="269" spans="1:9">
      <c r="A269" s="214" t="str">
        <f t="shared" si="14"/>
        <v>愛知県碧南市</v>
      </c>
      <c r="B269" s="147" t="s">
        <v>2353</v>
      </c>
      <c r="C269" s="214" t="s">
        <v>198</v>
      </c>
      <c r="D269" s="147" t="s">
        <v>2511</v>
      </c>
      <c r="F269" s="148" t="str">
        <f t="shared" si="13"/>
        <v>秋田県藤里町</v>
      </c>
      <c r="G269" s="147" t="s">
        <v>2385</v>
      </c>
      <c r="H269" s="148" t="s">
        <v>180</v>
      </c>
      <c r="I269" s="148" t="s">
        <v>931</v>
      </c>
    </row>
    <row r="270" spans="1:9">
      <c r="A270" s="214" t="str">
        <f t="shared" si="14"/>
        <v>愛知県安城市</v>
      </c>
      <c r="B270" s="147" t="s">
        <v>2353</v>
      </c>
      <c r="C270" s="214" t="s">
        <v>198</v>
      </c>
      <c r="D270" s="147" t="s">
        <v>2512</v>
      </c>
      <c r="F270" s="148" t="str">
        <f t="shared" si="13"/>
        <v>秋田県三種町</v>
      </c>
      <c r="G270" s="147" t="s">
        <v>2385</v>
      </c>
      <c r="H270" s="148" t="s">
        <v>180</v>
      </c>
      <c r="I270" s="148" t="s">
        <v>977</v>
      </c>
    </row>
    <row r="271" spans="1:9">
      <c r="A271" s="214" t="str">
        <f t="shared" si="14"/>
        <v>愛知県蒲郡市</v>
      </c>
      <c r="B271" s="147" t="s">
        <v>2353</v>
      </c>
      <c r="C271" s="214" t="s">
        <v>198</v>
      </c>
      <c r="D271" s="147" t="s">
        <v>2514</v>
      </c>
      <c r="F271" s="148" t="str">
        <f t="shared" si="13"/>
        <v>秋田県八峰町</v>
      </c>
      <c r="G271" s="147" t="s">
        <v>2385</v>
      </c>
      <c r="H271" s="148" t="s">
        <v>180</v>
      </c>
      <c r="I271" s="148" t="s">
        <v>1021</v>
      </c>
    </row>
    <row r="272" spans="1:9">
      <c r="A272" s="214" t="str">
        <f t="shared" si="14"/>
        <v>愛知県犬山市</v>
      </c>
      <c r="B272" s="147" t="s">
        <v>2353</v>
      </c>
      <c r="C272" s="214" t="s">
        <v>198</v>
      </c>
      <c r="D272" s="147" t="s">
        <v>2515</v>
      </c>
      <c r="F272" s="148" t="str">
        <f t="shared" si="13"/>
        <v>秋田県五城目町</v>
      </c>
      <c r="G272" s="147" t="s">
        <v>2385</v>
      </c>
      <c r="H272" s="148" t="s">
        <v>180</v>
      </c>
      <c r="I272" s="148" t="s">
        <v>1062</v>
      </c>
    </row>
    <row r="273" spans="1:9">
      <c r="A273" s="214" t="str">
        <f t="shared" si="14"/>
        <v>愛知県江南市</v>
      </c>
      <c r="B273" s="147" t="s">
        <v>2353</v>
      </c>
      <c r="C273" s="214" t="s">
        <v>198</v>
      </c>
      <c r="D273" s="147" t="s">
        <v>2516</v>
      </c>
      <c r="F273" s="148" t="str">
        <f t="shared" si="13"/>
        <v>秋田県八郎潟町</v>
      </c>
      <c r="G273" s="147" t="s">
        <v>2385</v>
      </c>
      <c r="H273" s="148" t="s">
        <v>180</v>
      </c>
      <c r="I273" s="148" t="s">
        <v>1105</v>
      </c>
    </row>
    <row r="274" spans="1:9">
      <c r="A274" s="214" t="str">
        <f t="shared" si="14"/>
        <v>愛知県稲沢市</v>
      </c>
      <c r="B274" s="147" t="s">
        <v>2353</v>
      </c>
      <c r="C274" s="214" t="s">
        <v>198</v>
      </c>
      <c r="D274" s="147" t="s">
        <v>2517</v>
      </c>
      <c r="F274" s="148" t="str">
        <f t="shared" si="13"/>
        <v>秋田県井川町</v>
      </c>
      <c r="G274" s="147" t="s">
        <v>2385</v>
      </c>
      <c r="H274" s="148" t="s">
        <v>180</v>
      </c>
      <c r="I274" s="148" t="s">
        <v>1142</v>
      </c>
    </row>
    <row r="275" spans="1:9">
      <c r="A275" s="214" t="str">
        <f t="shared" si="14"/>
        <v>愛知県東海市</v>
      </c>
      <c r="B275" s="147" t="s">
        <v>2353</v>
      </c>
      <c r="C275" s="214" t="s">
        <v>198</v>
      </c>
      <c r="D275" s="147" t="s">
        <v>2518</v>
      </c>
      <c r="F275" s="148" t="str">
        <f t="shared" si="13"/>
        <v>秋田県大潟村</v>
      </c>
      <c r="G275" s="147" t="s">
        <v>2385</v>
      </c>
      <c r="H275" s="148" t="s">
        <v>180</v>
      </c>
      <c r="I275" s="148" t="s">
        <v>1177</v>
      </c>
    </row>
    <row r="276" spans="1:9">
      <c r="A276" s="214" t="str">
        <f t="shared" si="14"/>
        <v>愛知県大府市</v>
      </c>
      <c r="B276" s="147" t="s">
        <v>2353</v>
      </c>
      <c r="C276" s="214" t="s">
        <v>198</v>
      </c>
      <c r="D276" s="147" t="s">
        <v>2519</v>
      </c>
      <c r="F276" s="148" t="str">
        <f t="shared" si="13"/>
        <v>秋田県美郷町</v>
      </c>
      <c r="G276" s="147" t="s">
        <v>2385</v>
      </c>
      <c r="H276" s="148" t="s">
        <v>180</v>
      </c>
      <c r="I276" s="148" t="s">
        <v>2523</v>
      </c>
    </row>
    <row r="277" spans="1:9">
      <c r="A277" s="214" t="str">
        <f t="shared" si="14"/>
        <v>愛知県尾張旭市</v>
      </c>
      <c r="B277" s="147" t="s">
        <v>2353</v>
      </c>
      <c r="C277" s="214" t="s">
        <v>198</v>
      </c>
      <c r="D277" s="147" t="s">
        <v>2520</v>
      </c>
      <c r="F277" s="148" t="str">
        <f t="shared" si="13"/>
        <v>秋田県羽後町</v>
      </c>
      <c r="G277" s="147" t="s">
        <v>2385</v>
      </c>
      <c r="H277" s="148" t="s">
        <v>180</v>
      </c>
      <c r="I277" s="148" t="s">
        <v>1243</v>
      </c>
    </row>
    <row r="278" spans="1:9">
      <c r="A278" s="214" t="str">
        <f t="shared" si="14"/>
        <v>愛知県高浜市</v>
      </c>
      <c r="B278" s="147" t="s">
        <v>2353</v>
      </c>
      <c r="C278" s="214" t="s">
        <v>198</v>
      </c>
      <c r="D278" s="147" t="s">
        <v>2521</v>
      </c>
      <c r="F278" s="148" t="str">
        <f t="shared" si="13"/>
        <v>秋田県東成瀬村</v>
      </c>
      <c r="G278" s="147" t="s">
        <v>2385</v>
      </c>
      <c r="H278" s="148" t="s">
        <v>180</v>
      </c>
      <c r="I278" s="148" t="s">
        <v>1277</v>
      </c>
    </row>
    <row r="279" spans="1:9">
      <c r="A279" s="214" t="str">
        <f t="shared" si="14"/>
        <v>愛知県岩倉市</v>
      </c>
      <c r="B279" s="147" t="s">
        <v>2353</v>
      </c>
      <c r="C279" s="214" t="s">
        <v>198</v>
      </c>
      <c r="D279" s="147" t="s">
        <v>2522</v>
      </c>
      <c r="F279" s="148" t="str">
        <f t="shared" si="13"/>
        <v>山形県山形市</v>
      </c>
      <c r="G279" s="147" t="s">
        <v>2385</v>
      </c>
      <c r="H279" s="148" t="s">
        <v>181</v>
      </c>
      <c r="I279" s="148" t="s">
        <v>2527</v>
      </c>
    </row>
    <row r="280" spans="1:9">
      <c r="A280" s="214" t="str">
        <f t="shared" si="14"/>
        <v>愛知県田原市</v>
      </c>
      <c r="B280" s="147" t="s">
        <v>2353</v>
      </c>
      <c r="C280" s="214" t="s">
        <v>198</v>
      </c>
      <c r="D280" s="147" t="s">
        <v>2524</v>
      </c>
      <c r="F280" s="148" t="str">
        <f t="shared" si="13"/>
        <v>山形県米沢市</v>
      </c>
      <c r="G280" s="147" t="s">
        <v>2385</v>
      </c>
      <c r="H280" s="148" t="s">
        <v>181</v>
      </c>
      <c r="I280" s="148" t="s">
        <v>2529</v>
      </c>
    </row>
    <row r="281" spans="1:9">
      <c r="A281" s="214" t="str">
        <f t="shared" si="14"/>
        <v>愛知県愛西市</v>
      </c>
      <c r="B281" s="147" t="s">
        <v>2353</v>
      </c>
      <c r="C281" s="214" t="s">
        <v>198</v>
      </c>
      <c r="D281" s="147" t="s">
        <v>2525</v>
      </c>
      <c r="F281" s="148" t="str">
        <f t="shared" si="13"/>
        <v>山形県新庄市</v>
      </c>
      <c r="G281" s="147" t="s">
        <v>2385</v>
      </c>
      <c r="H281" s="148" t="s">
        <v>181</v>
      </c>
      <c r="I281" s="148" t="s">
        <v>2531</v>
      </c>
    </row>
    <row r="282" spans="1:9">
      <c r="A282" s="214" t="str">
        <f t="shared" si="14"/>
        <v>愛知県北名古屋市</v>
      </c>
      <c r="B282" s="147" t="s">
        <v>2353</v>
      </c>
      <c r="C282" s="214" t="s">
        <v>198</v>
      </c>
      <c r="D282" s="147" t="s">
        <v>2526</v>
      </c>
      <c r="F282" s="148" t="str">
        <f t="shared" si="13"/>
        <v>山形県寒河江市</v>
      </c>
      <c r="G282" s="147" t="s">
        <v>2385</v>
      </c>
      <c r="H282" s="148" t="s">
        <v>181</v>
      </c>
      <c r="I282" s="148" t="s">
        <v>2533</v>
      </c>
    </row>
    <row r="283" spans="1:9">
      <c r="A283" s="214" t="str">
        <f t="shared" si="14"/>
        <v>愛知県弥富市</v>
      </c>
      <c r="B283" s="147" t="s">
        <v>2353</v>
      </c>
      <c r="C283" s="214" t="s">
        <v>198</v>
      </c>
      <c r="D283" s="147" t="s">
        <v>2528</v>
      </c>
      <c r="F283" s="148" t="str">
        <f t="shared" si="13"/>
        <v>山形県上山市</v>
      </c>
      <c r="G283" s="147" t="s">
        <v>2385</v>
      </c>
      <c r="H283" s="148" t="s">
        <v>181</v>
      </c>
      <c r="I283" s="148" t="s">
        <v>2172</v>
      </c>
    </row>
    <row r="284" spans="1:9">
      <c r="A284" s="214" t="str">
        <f t="shared" si="14"/>
        <v>愛知県あま市</v>
      </c>
      <c r="B284" s="147" t="s">
        <v>2353</v>
      </c>
      <c r="C284" s="214" t="s">
        <v>198</v>
      </c>
      <c r="D284" s="147" t="s">
        <v>2530</v>
      </c>
      <c r="F284" s="148" t="str">
        <f t="shared" si="13"/>
        <v>山形県村山市</v>
      </c>
      <c r="G284" s="147" t="s">
        <v>2385</v>
      </c>
      <c r="H284" s="148" t="s">
        <v>181</v>
      </c>
      <c r="I284" s="148" t="s">
        <v>2175</v>
      </c>
    </row>
    <row r="285" spans="1:9">
      <c r="A285" s="214" t="str">
        <f t="shared" si="14"/>
        <v>愛知県豊山町</v>
      </c>
      <c r="B285" s="147" t="s">
        <v>2353</v>
      </c>
      <c r="C285" s="214" t="s">
        <v>198</v>
      </c>
      <c r="D285" s="147" t="s">
        <v>2534</v>
      </c>
      <c r="F285" s="148" t="str">
        <f t="shared" si="13"/>
        <v>山形県長井市</v>
      </c>
      <c r="G285" s="147" t="s">
        <v>2385</v>
      </c>
      <c r="H285" s="148" t="s">
        <v>181</v>
      </c>
      <c r="I285" s="148" t="s">
        <v>2178</v>
      </c>
    </row>
    <row r="286" spans="1:9">
      <c r="A286" s="214" t="str">
        <f t="shared" si="14"/>
        <v>愛知県大治町</v>
      </c>
      <c r="B286" s="147" t="s">
        <v>2353</v>
      </c>
      <c r="C286" s="214" t="s">
        <v>198</v>
      </c>
      <c r="D286" s="147" t="s">
        <v>2535</v>
      </c>
      <c r="F286" s="148" t="str">
        <f t="shared" si="13"/>
        <v>山形県天童市</v>
      </c>
      <c r="G286" s="147" t="s">
        <v>2385</v>
      </c>
      <c r="H286" s="148" t="s">
        <v>181</v>
      </c>
      <c r="I286" s="148" t="s">
        <v>2538</v>
      </c>
    </row>
    <row r="287" spans="1:9">
      <c r="A287" s="214" t="str">
        <f t="shared" si="14"/>
        <v>愛知県蟹江町</v>
      </c>
      <c r="B287" s="147" t="s">
        <v>2353</v>
      </c>
      <c r="C287" s="214" t="s">
        <v>198</v>
      </c>
      <c r="D287" s="147" t="s">
        <v>2536</v>
      </c>
      <c r="F287" s="148" t="str">
        <f t="shared" si="13"/>
        <v>山形県東根市</v>
      </c>
      <c r="G287" s="147" t="s">
        <v>2385</v>
      </c>
      <c r="H287" s="148" t="s">
        <v>181</v>
      </c>
      <c r="I287" s="148" t="s">
        <v>2540</v>
      </c>
    </row>
    <row r="288" spans="1:9">
      <c r="A288" s="214" t="str">
        <f t="shared" si="14"/>
        <v>愛知県幸田町</v>
      </c>
      <c r="B288" s="147" t="s">
        <v>2353</v>
      </c>
      <c r="C288" s="214" t="s">
        <v>198</v>
      </c>
      <c r="D288" s="147" t="s">
        <v>2537</v>
      </c>
      <c r="F288" s="148" t="str">
        <f t="shared" si="13"/>
        <v>山形県尾花沢市</v>
      </c>
      <c r="G288" s="147" t="s">
        <v>2385</v>
      </c>
      <c r="H288" s="148" t="s">
        <v>181</v>
      </c>
      <c r="I288" s="148" t="s">
        <v>2181</v>
      </c>
    </row>
    <row r="289" spans="1:9">
      <c r="A289" s="215" t="str">
        <f>CONCATENATE(C289,D289)</f>
        <v>愛知県飛島村</v>
      </c>
      <c r="B289" s="211" t="s">
        <v>2980</v>
      </c>
      <c r="C289" s="215" t="s">
        <v>198</v>
      </c>
      <c r="D289" s="216" t="s">
        <v>2784</v>
      </c>
      <c r="F289" s="148" t="str">
        <f t="shared" si="13"/>
        <v>山形県南陽市</v>
      </c>
      <c r="G289" s="147" t="s">
        <v>2385</v>
      </c>
      <c r="H289" s="148" t="s">
        <v>181</v>
      </c>
      <c r="I289" s="148" t="s">
        <v>2183</v>
      </c>
    </row>
    <row r="290" spans="1:9">
      <c r="A290" s="214" t="str">
        <f t="shared" si="14"/>
        <v>三重県津市</v>
      </c>
      <c r="B290" s="147" t="s">
        <v>2353</v>
      </c>
      <c r="C290" s="214" t="s">
        <v>199</v>
      </c>
      <c r="D290" s="147" t="s">
        <v>2539</v>
      </c>
      <c r="F290" s="148" t="str">
        <f t="shared" si="13"/>
        <v>山形県山辺町</v>
      </c>
      <c r="G290" s="147" t="s">
        <v>2385</v>
      </c>
      <c r="H290" s="148" t="s">
        <v>181</v>
      </c>
      <c r="I290" s="148" t="s">
        <v>2938</v>
      </c>
    </row>
    <row r="291" spans="1:9">
      <c r="A291" s="214" t="str">
        <f t="shared" si="14"/>
        <v>三重県桑名市</v>
      </c>
      <c r="B291" s="147" t="s">
        <v>2353</v>
      </c>
      <c r="C291" s="214" t="s">
        <v>199</v>
      </c>
      <c r="D291" s="147" t="s">
        <v>2541</v>
      </c>
      <c r="F291" s="148" t="str">
        <f t="shared" si="13"/>
        <v>山形県中山町</v>
      </c>
      <c r="G291" s="147" t="s">
        <v>2385</v>
      </c>
      <c r="H291" s="148" t="s">
        <v>181</v>
      </c>
      <c r="I291" s="148" t="s">
        <v>2939</v>
      </c>
    </row>
    <row r="292" spans="1:9">
      <c r="A292" s="214" t="str">
        <f t="shared" si="14"/>
        <v>三重県亀山市</v>
      </c>
      <c r="B292" s="147" t="s">
        <v>2353</v>
      </c>
      <c r="C292" s="214" t="s">
        <v>199</v>
      </c>
      <c r="D292" s="147" t="s">
        <v>2542</v>
      </c>
      <c r="F292" s="148" t="str">
        <f t="shared" si="13"/>
        <v>山形県河北町</v>
      </c>
      <c r="G292" s="147" t="s">
        <v>2385</v>
      </c>
      <c r="H292" s="148" t="s">
        <v>181</v>
      </c>
      <c r="I292" s="148" t="s">
        <v>932</v>
      </c>
    </row>
    <row r="293" spans="1:9">
      <c r="A293" s="215" t="str">
        <f>CONCATENATE(C293,D293)</f>
        <v>三重県木曽岬町</v>
      </c>
      <c r="B293" s="211" t="s">
        <v>2980</v>
      </c>
      <c r="C293" s="215" t="s">
        <v>199</v>
      </c>
      <c r="D293" s="216" t="s">
        <v>2788</v>
      </c>
      <c r="F293" s="148" t="str">
        <f t="shared" si="13"/>
        <v>山形県西川町</v>
      </c>
      <c r="G293" s="147" t="s">
        <v>2385</v>
      </c>
      <c r="H293" s="148" t="s">
        <v>181</v>
      </c>
      <c r="I293" s="148" t="s">
        <v>978</v>
      </c>
    </row>
    <row r="294" spans="1:9">
      <c r="A294" s="214" t="str">
        <f t="shared" si="14"/>
        <v>滋賀県彦根市</v>
      </c>
      <c r="B294" s="147" t="s">
        <v>2353</v>
      </c>
      <c r="C294" s="214" t="s">
        <v>200</v>
      </c>
      <c r="D294" s="147" t="s">
        <v>2543</v>
      </c>
      <c r="F294" s="148" t="str">
        <f t="shared" si="13"/>
        <v>山形県朝日町</v>
      </c>
      <c r="G294" s="147" t="s">
        <v>2385</v>
      </c>
      <c r="H294" s="148" t="s">
        <v>181</v>
      </c>
      <c r="I294" s="148" t="s">
        <v>895</v>
      </c>
    </row>
    <row r="295" spans="1:9">
      <c r="A295" s="214" t="str">
        <f t="shared" si="14"/>
        <v>滋賀県守山市</v>
      </c>
      <c r="B295" s="147" t="s">
        <v>2353</v>
      </c>
      <c r="C295" s="214" t="s">
        <v>200</v>
      </c>
      <c r="D295" s="147" t="s">
        <v>2544</v>
      </c>
      <c r="F295" s="148" t="str">
        <f t="shared" si="13"/>
        <v>山形県大江町</v>
      </c>
      <c r="G295" s="147" t="s">
        <v>2385</v>
      </c>
      <c r="H295" s="148" t="s">
        <v>181</v>
      </c>
      <c r="I295" s="148" t="s">
        <v>1063</v>
      </c>
    </row>
    <row r="296" spans="1:9">
      <c r="A296" s="214" t="str">
        <f t="shared" si="14"/>
        <v>滋賀県甲賀市</v>
      </c>
      <c r="B296" s="147" t="s">
        <v>2353</v>
      </c>
      <c r="C296" s="214" t="s">
        <v>200</v>
      </c>
      <c r="D296" s="147" t="s">
        <v>2545</v>
      </c>
      <c r="F296" s="148" t="str">
        <f t="shared" si="13"/>
        <v>山形県大石田町</v>
      </c>
      <c r="G296" s="147" t="s">
        <v>2385</v>
      </c>
      <c r="H296" s="148" t="s">
        <v>181</v>
      </c>
      <c r="I296" s="148" t="s">
        <v>2940</v>
      </c>
    </row>
    <row r="297" spans="1:9">
      <c r="A297" s="214" t="str">
        <f t="shared" si="14"/>
        <v>滋賀県野洲市</v>
      </c>
      <c r="B297" s="147" t="s">
        <v>2353</v>
      </c>
      <c r="C297" s="214" t="s">
        <v>200</v>
      </c>
      <c r="D297" s="147" t="s">
        <v>2546</v>
      </c>
      <c r="F297" s="148" t="str">
        <f t="shared" si="13"/>
        <v>山形県金山町</v>
      </c>
      <c r="G297" s="147" t="s">
        <v>2385</v>
      </c>
      <c r="H297" s="148" t="s">
        <v>181</v>
      </c>
      <c r="I297" s="148" t="s">
        <v>2941</v>
      </c>
    </row>
    <row r="298" spans="1:9">
      <c r="A298" s="214" t="str">
        <f t="shared" si="14"/>
        <v>京都府宇治市</v>
      </c>
      <c r="B298" s="147" t="s">
        <v>2353</v>
      </c>
      <c r="C298" s="214" t="s">
        <v>201</v>
      </c>
      <c r="D298" s="147" t="s">
        <v>2547</v>
      </c>
      <c r="F298" s="148" t="str">
        <f t="shared" si="13"/>
        <v>山形県最上町</v>
      </c>
      <c r="G298" s="147" t="s">
        <v>2385</v>
      </c>
      <c r="H298" s="148" t="s">
        <v>181</v>
      </c>
      <c r="I298" s="148" t="s">
        <v>1178</v>
      </c>
    </row>
    <row r="299" spans="1:9">
      <c r="A299" s="214" t="str">
        <f t="shared" si="14"/>
        <v>京都府亀岡市</v>
      </c>
      <c r="B299" s="147" t="s">
        <v>2353</v>
      </c>
      <c r="C299" s="214" t="s">
        <v>201</v>
      </c>
      <c r="D299" s="147" t="s">
        <v>2856</v>
      </c>
      <c r="F299" s="148" t="str">
        <f t="shared" si="13"/>
        <v>山形県舟形町</v>
      </c>
      <c r="G299" s="147" t="s">
        <v>2385</v>
      </c>
      <c r="H299" s="148" t="s">
        <v>181</v>
      </c>
      <c r="I299" s="148" t="s">
        <v>1210</v>
      </c>
    </row>
    <row r="300" spans="1:9">
      <c r="A300" s="214" t="str">
        <f t="shared" si="14"/>
        <v>京都府八幡市</v>
      </c>
      <c r="B300" s="147" t="s">
        <v>2353</v>
      </c>
      <c r="C300" s="214" t="s">
        <v>201</v>
      </c>
      <c r="D300" s="147" t="s">
        <v>2549</v>
      </c>
      <c r="F300" s="148" t="str">
        <f t="shared" si="13"/>
        <v>山形県真室川町</v>
      </c>
      <c r="G300" s="147" t="s">
        <v>2385</v>
      </c>
      <c r="H300" s="148" t="s">
        <v>181</v>
      </c>
      <c r="I300" s="148" t="s">
        <v>1244</v>
      </c>
    </row>
    <row r="301" spans="1:9">
      <c r="A301" s="214" t="str">
        <f t="shared" si="14"/>
        <v>京都府南丹市</v>
      </c>
      <c r="B301" s="147" t="s">
        <v>2353</v>
      </c>
      <c r="C301" s="214" t="s">
        <v>201</v>
      </c>
      <c r="D301" s="147" t="s">
        <v>2550</v>
      </c>
      <c r="F301" s="148" t="str">
        <f t="shared" si="13"/>
        <v>山形県大蔵村</v>
      </c>
      <c r="G301" s="147" t="s">
        <v>2385</v>
      </c>
      <c r="H301" s="148" t="s">
        <v>181</v>
      </c>
      <c r="I301" s="148" t="s">
        <v>1278</v>
      </c>
    </row>
    <row r="302" spans="1:9">
      <c r="A302" s="214" t="str">
        <f t="shared" si="14"/>
        <v>京都府木津川市</v>
      </c>
      <c r="B302" s="147" t="s">
        <v>2353</v>
      </c>
      <c r="C302" s="214" t="s">
        <v>201</v>
      </c>
      <c r="D302" s="147" t="s">
        <v>2551</v>
      </c>
      <c r="F302" s="148" t="str">
        <f t="shared" si="13"/>
        <v>山形県鮭川村</v>
      </c>
      <c r="G302" s="147" t="s">
        <v>2385</v>
      </c>
      <c r="H302" s="148" t="s">
        <v>181</v>
      </c>
      <c r="I302" s="148" t="s">
        <v>1310</v>
      </c>
    </row>
    <row r="303" spans="1:9">
      <c r="A303" s="214" t="str">
        <f t="shared" si="14"/>
        <v>京都府城陽市</v>
      </c>
      <c r="B303" s="147" t="s">
        <v>2353</v>
      </c>
      <c r="C303" s="214" t="s">
        <v>201</v>
      </c>
      <c r="D303" s="147" t="s">
        <v>2552</v>
      </c>
      <c r="F303" s="148" t="str">
        <f t="shared" si="13"/>
        <v>山形県戸沢村</v>
      </c>
      <c r="G303" s="147" t="s">
        <v>2385</v>
      </c>
      <c r="H303" s="148" t="s">
        <v>181</v>
      </c>
      <c r="I303" s="148" t="s">
        <v>1341</v>
      </c>
    </row>
    <row r="304" spans="1:9">
      <c r="A304" s="214" t="str">
        <f t="shared" si="14"/>
        <v>京都府笠置町</v>
      </c>
      <c r="B304" s="147" t="s">
        <v>2353</v>
      </c>
      <c r="C304" s="214" t="s">
        <v>201</v>
      </c>
      <c r="D304" s="147" t="s">
        <v>2553</v>
      </c>
      <c r="F304" s="148" t="str">
        <f t="shared" si="13"/>
        <v>山形県高畠町</v>
      </c>
      <c r="G304" s="147" t="s">
        <v>2385</v>
      </c>
      <c r="H304" s="148" t="s">
        <v>181</v>
      </c>
      <c r="I304" s="148" t="s">
        <v>2857</v>
      </c>
    </row>
    <row r="305" spans="1:9">
      <c r="A305" s="214" t="str">
        <f t="shared" si="14"/>
        <v>京都府和束町</v>
      </c>
      <c r="B305" s="147" t="s">
        <v>2353</v>
      </c>
      <c r="C305" s="214" t="s">
        <v>201</v>
      </c>
      <c r="D305" s="147" t="s">
        <v>2554</v>
      </c>
      <c r="F305" s="148" t="str">
        <f t="shared" si="13"/>
        <v>山形県川西町</v>
      </c>
      <c r="G305" s="147" t="s">
        <v>2385</v>
      </c>
      <c r="H305" s="148" t="s">
        <v>181</v>
      </c>
      <c r="I305" s="148" t="s">
        <v>2942</v>
      </c>
    </row>
    <row r="306" spans="1:9">
      <c r="A306" s="214" t="str">
        <f t="shared" si="14"/>
        <v>京都府精華町</v>
      </c>
      <c r="B306" s="147" t="s">
        <v>2353</v>
      </c>
      <c r="C306" s="214" t="s">
        <v>201</v>
      </c>
      <c r="D306" s="147" t="s">
        <v>2555</v>
      </c>
      <c r="F306" s="148" t="str">
        <f t="shared" si="13"/>
        <v>山形県小国町</v>
      </c>
      <c r="G306" s="147" t="s">
        <v>2385</v>
      </c>
      <c r="H306" s="148" t="s">
        <v>181</v>
      </c>
      <c r="I306" s="148" t="s">
        <v>2943</v>
      </c>
    </row>
    <row r="307" spans="1:9">
      <c r="A307" s="214" t="str">
        <f t="shared" si="14"/>
        <v>京都府久御山町</v>
      </c>
      <c r="B307" s="147" t="s">
        <v>2353</v>
      </c>
      <c r="C307" s="214" t="s">
        <v>201</v>
      </c>
      <c r="D307" s="147" t="s">
        <v>2556</v>
      </c>
      <c r="F307" s="148" t="str">
        <f t="shared" si="13"/>
        <v>山形県白鷹町</v>
      </c>
      <c r="G307" s="147" t="s">
        <v>2385</v>
      </c>
      <c r="H307" s="148" t="s">
        <v>181</v>
      </c>
      <c r="I307" s="148" t="s">
        <v>2944</v>
      </c>
    </row>
    <row r="308" spans="1:9">
      <c r="A308" s="214" t="str">
        <f t="shared" si="14"/>
        <v>京都府宇治田原町</v>
      </c>
      <c r="B308" s="147" t="s">
        <v>2353</v>
      </c>
      <c r="C308" s="214" t="s">
        <v>201</v>
      </c>
      <c r="D308" s="147" t="s">
        <v>2557</v>
      </c>
      <c r="F308" s="148" t="str">
        <f t="shared" si="13"/>
        <v>山形県飯豊町</v>
      </c>
      <c r="G308" s="147" t="s">
        <v>2385</v>
      </c>
      <c r="H308" s="148" t="s">
        <v>181</v>
      </c>
      <c r="I308" s="148" t="s">
        <v>2945</v>
      </c>
    </row>
    <row r="309" spans="1:9">
      <c r="A309" s="215" t="str">
        <f>CONCATENATE(C309,D309)</f>
        <v>京都府大山崎町</v>
      </c>
      <c r="B309" s="211" t="s">
        <v>2980</v>
      </c>
      <c r="C309" s="215" t="s">
        <v>201</v>
      </c>
      <c r="D309" s="216" t="s">
        <v>2800</v>
      </c>
      <c r="F309" s="148" t="str">
        <f t="shared" si="13"/>
        <v>福島県会津若松市</v>
      </c>
      <c r="G309" s="147" t="s">
        <v>2385</v>
      </c>
      <c r="H309" s="148" t="s">
        <v>182</v>
      </c>
      <c r="I309" s="148" t="s">
        <v>2562</v>
      </c>
    </row>
    <row r="310" spans="1:9">
      <c r="A310" s="214" t="str">
        <f t="shared" si="14"/>
        <v>大阪府岸和田市</v>
      </c>
      <c r="B310" s="147" t="s">
        <v>2353</v>
      </c>
      <c r="C310" s="214" t="s">
        <v>202</v>
      </c>
      <c r="D310" s="147" t="s">
        <v>2558</v>
      </c>
      <c r="F310" s="148" t="str">
        <f t="shared" si="13"/>
        <v>福島県喜多方市</v>
      </c>
      <c r="G310" s="147" t="s">
        <v>2385</v>
      </c>
      <c r="H310" s="148" t="s">
        <v>182</v>
      </c>
      <c r="I310" s="148" t="s">
        <v>2380</v>
      </c>
    </row>
    <row r="311" spans="1:9">
      <c r="A311" s="214" t="str">
        <f t="shared" si="14"/>
        <v>大阪府泉大津市</v>
      </c>
      <c r="B311" s="147" t="s">
        <v>2353</v>
      </c>
      <c r="C311" s="214" t="s">
        <v>202</v>
      </c>
      <c r="D311" s="147" t="s">
        <v>2559</v>
      </c>
      <c r="F311" s="148" t="str">
        <f t="shared" si="13"/>
        <v>福島県田村市</v>
      </c>
      <c r="G311" s="147" t="s">
        <v>2385</v>
      </c>
      <c r="H311" s="148" t="s">
        <v>182</v>
      </c>
      <c r="I311" s="148" t="s">
        <v>2565</v>
      </c>
    </row>
    <row r="312" spans="1:9">
      <c r="A312" s="214" t="str">
        <f t="shared" si="14"/>
        <v>大阪府貝塚市</v>
      </c>
      <c r="B312" s="147" t="s">
        <v>2353</v>
      </c>
      <c r="C312" s="214" t="s">
        <v>202</v>
      </c>
      <c r="D312" s="147" t="s">
        <v>2560</v>
      </c>
      <c r="F312" s="148" t="str">
        <f t="shared" si="13"/>
        <v>福島県大玉村</v>
      </c>
      <c r="G312" s="147" t="s">
        <v>2385</v>
      </c>
      <c r="H312" s="148" t="s">
        <v>182</v>
      </c>
      <c r="I312" s="148" t="s">
        <v>2946</v>
      </c>
    </row>
    <row r="313" spans="1:9">
      <c r="A313" s="214" t="str">
        <f t="shared" si="14"/>
        <v>大阪府泉佐野市</v>
      </c>
      <c r="B313" s="147" t="s">
        <v>2353</v>
      </c>
      <c r="C313" s="214" t="s">
        <v>202</v>
      </c>
      <c r="D313" s="147" t="s">
        <v>2561</v>
      </c>
      <c r="F313" s="148" t="str">
        <f t="shared" si="13"/>
        <v>福島県天栄村</v>
      </c>
      <c r="G313" s="147" t="s">
        <v>2385</v>
      </c>
      <c r="H313" s="148" t="s">
        <v>182</v>
      </c>
      <c r="I313" s="148" t="s">
        <v>2568</v>
      </c>
    </row>
    <row r="314" spans="1:9">
      <c r="A314" s="214" t="str">
        <f t="shared" si="14"/>
        <v>大阪府富田林市</v>
      </c>
      <c r="B314" s="147" t="s">
        <v>2353</v>
      </c>
      <c r="C314" s="214" t="s">
        <v>202</v>
      </c>
      <c r="D314" s="147" t="s">
        <v>2563</v>
      </c>
      <c r="F314" s="148" t="str">
        <f t="shared" si="13"/>
        <v>福島県下郷町</v>
      </c>
      <c r="G314" s="147" t="s">
        <v>2385</v>
      </c>
      <c r="H314" s="148" t="s">
        <v>182</v>
      </c>
      <c r="I314" s="148" t="s">
        <v>2947</v>
      </c>
    </row>
    <row r="315" spans="1:9">
      <c r="A315" s="214" t="str">
        <f t="shared" si="14"/>
        <v>大阪府河内長野市</v>
      </c>
      <c r="B315" s="147" t="s">
        <v>2353</v>
      </c>
      <c r="C315" s="214" t="s">
        <v>202</v>
      </c>
      <c r="D315" s="147" t="s">
        <v>2564</v>
      </c>
      <c r="F315" s="148" t="str">
        <f t="shared" si="13"/>
        <v>福島県檜枝岐村</v>
      </c>
      <c r="G315" s="147" t="s">
        <v>2385</v>
      </c>
      <c r="H315" s="148" t="s">
        <v>182</v>
      </c>
      <c r="I315" s="148" t="s">
        <v>2948</v>
      </c>
    </row>
    <row r="316" spans="1:9">
      <c r="A316" s="214" t="str">
        <f t="shared" si="14"/>
        <v>大阪府和泉市</v>
      </c>
      <c r="B316" s="147" t="s">
        <v>2353</v>
      </c>
      <c r="C316" s="214" t="s">
        <v>202</v>
      </c>
      <c r="D316" s="147" t="s">
        <v>2566</v>
      </c>
      <c r="F316" s="148" t="str">
        <f t="shared" si="13"/>
        <v>福島県只見町</v>
      </c>
      <c r="G316" s="147" t="s">
        <v>2385</v>
      </c>
      <c r="H316" s="148" t="s">
        <v>182</v>
      </c>
      <c r="I316" s="148" t="s">
        <v>2949</v>
      </c>
    </row>
    <row r="317" spans="1:9">
      <c r="A317" s="214" t="str">
        <f t="shared" si="14"/>
        <v>大阪府泉南市</v>
      </c>
      <c r="B317" s="147" t="s">
        <v>2353</v>
      </c>
      <c r="C317" s="214" t="s">
        <v>202</v>
      </c>
      <c r="D317" s="147" t="s">
        <v>2569</v>
      </c>
      <c r="F317" s="148" t="str">
        <f t="shared" si="13"/>
        <v>福島県南会津町</v>
      </c>
      <c r="G317" s="147" t="s">
        <v>2385</v>
      </c>
      <c r="H317" s="148" t="s">
        <v>182</v>
      </c>
      <c r="I317" s="148" t="s">
        <v>2950</v>
      </c>
    </row>
    <row r="318" spans="1:9">
      <c r="A318" s="214" t="str">
        <f t="shared" si="14"/>
        <v>大阪府四條畷市</v>
      </c>
      <c r="B318" s="147" t="s">
        <v>2353</v>
      </c>
      <c r="C318" s="214" t="s">
        <v>202</v>
      </c>
      <c r="D318" s="147" t="s">
        <v>3011</v>
      </c>
      <c r="F318" s="148" t="str">
        <f t="shared" si="13"/>
        <v>福島県北塩原村</v>
      </c>
      <c r="G318" s="147" t="s">
        <v>2385</v>
      </c>
      <c r="H318" s="148" t="s">
        <v>182</v>
      </c>
      <c r="I318" s="148" t="s">
        <v>1245</v>
      </c>
    </row>
    <row r="319" spans="1:9">
      <c r="A319" s="214" t="str">
        <f t="shared" si="14"/>
        <v>大阪府阪南市</v>
      </c>
      <c r="B319" s="147" t="s">
        <v>2353</v>
      </c>
      <c r="C319" s="214" t="s">
        <v>202</v>
      </c>
      <c r="D319" s="147" t="s">
        <v>2570</v>
      </c>
      <c r="F319" s="148" t="str">
        <f t="shared" si="13"/>
        <v>福島県西会津町</v>
      </c>
      <c r="G319" s="147" t="s">
        <v>2385</v>
      </c>
      <c r="H319" s="148" t="s">
        <v>182</v>
      </c>
      <c r="I319" s="148" t="s">
        <v>1279</v>
      </c>
    </row>
    <row r="320" spans="1:9">
      <c r="A320" s="214" t="str">
        <f t="shared" si="14"/>
        <v>大阪府豊能町</v>
      </c>
      <c r="B320" s="147" t="s">
        <v>2353</v>
      </c>
      <c r="C320" s="214" t="s">
        <v>202</v>
      </c>
      <c r="D320" s="147" t="s">
        <v>3012</v>
      </c>
      <c r="F320" s="148" t="str">
        <f t="shared" si="13"/>
        <v>福島県磐梯町</v>
      </c>
      <c r="G320" s="147" t="s">
        <v>2385</v>
      </c>
      <c r="H320" s="148" t="s">
        <v>182</v>
      </c>
      <c r="I320" s="148" t="s">
        <v>1311</v>
      </c>
    </row>
    <row r="321" spans="1:9">
      <c r="A321" s="214" t="str">
        <f t="shared" si="14"/>
        <v>大阪府能勢町</v>
      </c>
      <c r="B321" s="147" t="s">
        <v>2353</v>
      </c>
      <c r="C321" s="214" t="s">
        <v>202</v>
      </c>
      <c r="D321" s="147" t="s">
        <v>2571</v>
      </c>
      <c r="F321" s="148" t="str">
        <f t="shared" si="13"/>
        <v>福島県猪苗代町</v>
      </c>
      <c r="G321" s="147" t="s">
        <v>2385</v>
      </c>
      <c r="H321" s="148" t="s">
        <v>182</v>
      </c>
      <c r="I321" s="148" t="s">
        <v>1342</v>
      </c>
    </row>
    <row r="322" spans="1:9">
      <c r="A322" s="214" t="str">
        <f t="shared" si="14"/>
        <v>大阪府忠岡町</v>
      </c>
      <c r="B322" s="147" t="s">
        <v>2353</v>
      </c>
      <c r="C322" s="214" t="s">
        <v>202</v>
      </c>
      <c r="D322" s="147" t="s">
        <v>2572</v>
      </c>
      <c r="F322" s="148" t="str">
        <f t="shared" si="13"/>
        <v>福島県会津坂下町</v>
      </c>
      <c r="G322" s="147" t="s">
        <v>2385</v>
      </c>
      <c r="H322" s="148" t="s">
        <v>182</v>
      </c>
      <c r="I322" s="148" t="s">
        <v>1370</v>
      </c>
    </row>
    <row r="323" spans="1:9">
      <c r="A323" s="214" t="str">
        <f t="shared" si="14"/>
        <v>大阪府熊取町</v>
      </c>
      <c r="B323" s="147" t="s">
        <v>2353</v>
      </c>
      <c r="C323" s="214" t="s">
        <v>202</v>
      </c>
      <c r="D323" s="147" t="s">
        <v>2573</v>
      </c>
      <c r="F323" s="148" t="str">
        <f t="shared" ref="F323:F386" si="15">CONCATENATE(H323,I323)</f>
        <v>福島県湯川村</v>
      </c>
      <c r="G323" s="147" t="s">
        <v>2385</v>
      </c>
      <c r="H323" s="148" t="s">
        <v>182</v>
      </c>
      <c r="I323" s="148" t="s">
        <v>1396</v>
      </c>
    </row>
    <row r="324" spans="1:9">
      <c r="A324" s="214" t="str">
        <f t="shared" si="14"/>
        <v>大阪府田尻町</v>
      </c>
      <c r="B324" s="147" t="s">
        <v>2353</v>
      </c>
      <c r="C324" s="214" t="s">
        <v>202</v>
      </c>
      <c r="D324" s="147" t="s">
        <v>2574</v>
      </c>
      <c r="F324" s="148" t="str">
        <f t="shared" si="15"/>
        <v>福島県柳津町</v>
      </c>
      <c r="G324" s="147" t="s">
        <v>2385</v>
      </c>
      <c r="H324" s="148" t="s">
        <v>182</v>
      </c>
      <c r="I324" s="148" t="s">
        <v>1420</v>
      </c>
    </row>
    <row r="325" spans="1:9">
      <c r="A325" s="214" t="str">
        <f t="shared" si="14"/>
        <v>大阪府岬町</v>
      </c>
      <c r="B325" s="147" t="s">
        <v>2353</v>
      </c>
      <c r="C325" s="214" t="s">
        <v>202</v>
      </c>
      <c r="D325" s="147" t="s">
        <v>2575</v>
      </c>
      <c r="F325" s="148" t="str">
        <f t="shared" si="15"/>
        <v>福島県三島町</v>
      </c>
      <c r="G325" s="147" t="s">
        <v>2385</v>
      </c>
      <c r="H325" s="148" t="s">
        <v>182</v>
      </c>
      <c r="I325" s="148" t="s">
        <v>1445</v>
      </c>
    </row>
    <row r="326" spans="1:9">
      <c r="A326" s="214" t="str">
        <f t="shared" si="14"/>
        <v>大阪府太子町</v>
      </c>
      <c r="B326" s="147" t="s">
        <v>2353</v>
      </c>
      <c r="C326" s="214" t="s">
        <v>202</v>
      </c>
      <c r="D326" s="147" t="s">
        <v>2576</v>
      </c>
      <c r="F326" s="148" t="str">
        <f t="shared" si="15"/>
        <v>福島県金山町</v>
      </c>
      <c r="G326" s="147" t="s">
        <v>2385</v>
      </c>
      <c r="H326" s="148" t="s">
        <v>182</v>
      </c>
      <c r="I326" s="148" t="s">
        <v>1143</v>
      </c>
    </row>
    <row r="327" spans="1:9">
      <c r="A327" s="214" t="str">
        <f t="shared" si="14"/>
        <v>大阪府河南町</v>
      </c>
      <c r="B327" s="147" t="s">
        <v>2353</v>
      </c>
      <c r="C327" s="214" t="s">
        <v>202</v>
      </c>
      <c r="D327" s="147" t="s">
        <v>2577</v>
      </c>
      <c r="F327" s="148" t="str">
        <f t="shared" si="15"/>
        <v>福島県昭和村</v>
      </c>
      <c r="G327" s="147" t="s">
        <v>2385</v>
      </c>
      <c r="H327" s="148" t="s">
        <v>182</v>
      </c>
      <c r="I327" s="148" t="s">
        <v>1372</v>
      </c>
    </row>
    <row r="328" spans="1:9">
      <c r="A328" s="214" t="str">
        <f t="shared" si="14"/>
        <v>大阪府千早赤阪村</v>
      </c>
      <c r="B328" s="147" t="s">
        <v>2353</v>
      </c>
      <c r="C328" s="214" t="s">
        <v>202</v>
      </c>
      <c r="D328" s="147" t="s">
        <v>2578</v>
      </c>
      <c r="F328" s="148" t="str">
        <f t="shared" si="15"/>
        <v>福島県会津美里町</v>
      </c>
      <c r="G328" s="147" t="s">
        <v>2385</v>
      </c>
      <c r="H328" s="148" t="s">
        <v>182</v>
      </c>
      <c r="I328" s="148" t="s">
        <v>1509</v>
      </c>
    </row>
    <row r="329" spans="1:9">
      <c r="A329" s="214" t="str">
        <f t="shared" ref="A329:A392" si="16">CONCATENATE(C329,D329)</f>
        <v>兵庫県明石市</v>
      </c>
      <c r="B329" s="147" t="s">
        <v>2353</v>
      </c>
      <c r="C329" s="214" t="s">
        <v>203</v>
      </c>
      <c r="D329" s="147" t="s">
        <v>2579</v>
      </c>
      <c r="F329" s="148" t="str">
        <f t="shared" si="15"/>
        <v>福島県西郷村</v>
      </c>
      <c r="G329" s="147" t="s">
        <v>2385</v>
      </c>
      <c r="H329" s="148" t="s">
        <v>182</v>
      </c>
      <c r="I329" s="148" t="s">
        <v>2582</v>
      </c>
    </row>
    <row r="330" spans="1:9">
      <c r="A330" s="214" t="str">
        <f t="shared" si="16"/>
        <v>兵庫県赤穂市</v>
      </c>
      <c r="B330" s="147" t="s">
        <v>2353</v>
      </c>
      <c r="C330" s="214" t="s">
        <v>203</v>
      </c>
      <c r="D330" s="147" t="s">
        <v>2580</v>
      </c>
      <c r="F330" s="148" t="str">
        <f t="shared" si="15"/>
        <v>福島県中島村</v>
      </c>
      <c r="G330" s="147" t="s">
        <v>2385</v>
      </c>
      <c r="H330" s="148" t="s">
        <v>182</v>
      </c>
      <c r="I330" s="148" t="s">
        <v>2584</v>
      </c>
    </row>
    <row r="331" spans="1:9">
      <c r="A331" s="215" t="str">
        <f t="shared" si="16"/>
        <v>兵庫県丹波篠山市</v>
      </c>
      <c r="B331" s="147" t="s">
        <v>2353</v>
      </c>
      <c r="C331" s="214" t="s">
        <v>203</v>
      </c>
      <c r="D331" s="218" t="s">
        <v>3013</v>
      </c>
      <c r="F331" s="148" t="str">
        <f t="shared" si="15"/>
        <v>福島県石川町</v>
      </c>
      <c r="G331" s="147" t="s">
        <v>2385</v>
      </c>
      <c r="H331" s="148" t="s">
        <v>182</v>
      </c>
      <c r="I331" s="148" t="s">
        <v>2586</v>
      </c>
    </row>
    <row r="332" spans="1:9">
      <c r="A332" s="214" t="str">
        <f t="shared" si="16"/>
        <v>兵庫県猪名川町</v>
      </c>
      <c r="B332" s="147" t="s">
        <v>2353</v>
      </c>
      <c r="C332" s="214" t="s">
        <v>203</v>
      </c>
      <c r="D332" s="147" t="s">
        <v>2581</v>
      </c>
      <c r="F332" s="148" t="str">
        <f t="shared" si="15"/>
        <v>福島県浅川町</v>
      </c>
      <c r="G332" s="147" t="s">
        <v>2385</v>
      </c>
      <c r="H332" s="148" t="s">
        <v>182</v>
      </c>
      <c r="I332" s="148" t="s">
        <v>2588</v>
      </c>
    </row>
    <row r="333" spans="1:9">
      <c r="A333" s="214" t="str">
        <f t="shared" si="16"/>
        <v>奈良県大和高田市</v>
      </c>
      <c r="B333" s="147" t="s">
        <v>2353</v>
      </c>
      <c r="C333" s="214" t="s">
        <v>204</v>
      </c>
      <c r="D333" s="147" t="s">
        <v>2583</v>
      </c>
      <c r="F333" s="148" t="str">
        <f t="shared" si="15"/>
        <v>福島県三春町</v>
      </c>
      <c r="G333" s="147" t="s">
        <v>2385</v>
      </c>
      <c r="H333" s="148" t="s">
        <v>182</v>
      </c>
      <c r="I333" s="148" t="s">
        <v>1702</v>
      </c>
    </row>
    <row r="334" spans="1:9">
      <c r="A334" s="214" t="str">
        <f t="shared" si="16"/>
        <v>奈良県橿原市</v>
      </c>
      <c r="B334" s="147" t="s">
        <v>2353</v>
      </c>
      <c r="C334" s="214" t="s">
        <v>204</v>
      </c>
      <c r="D334" s="147" t="s">
        <v>2585</v>
      </c>
      <c r="F334" s="148" t="str">
        <f t="shared" si="15"/>
        <v>福島県小野町</v>
      </c>
      <c r="G334" s="147" t="s">
        <v>2385</v>
      </c>
      <c r="H334" s="148" t="s">
        <v>182</v>
      </c>
      <c r="I334" s="148" t="s">
        <v>1709</v>
      </c>
    </row>
    <row r="335" spans="1:9">
      <c r="A335" s="214" t="str">
        <f t="shared" si="16"/>
        <v>奈良県生駒市</v>
      </c>
      <c r="B335" s="147" t="s">
        <v>2353</v>
      </c>
      <c r="C335" s="214" t="s">
        <v>204</v>
      </c>
      <c r="D335" s="147" t="s">
        <v>2587</v>
      </c>
      <c r="F335" s="148" t="str">
        <f t="shared" si="15"/>
        <v>福島県川内村</v>
      </c>
      <c r="G335" s="147" t="s">
        <v>2385</v>
      </c>
      <c r="H335" s="148" t="s">
        <v>182</v>
      </c>
      <c r="I335" s="148" t="s">
        <v>2592</v>
      </c>
    </row>
    <row r="336" spans="1:9">
      <c r="A336" s="214" t="str">
        <f t="shared" si="16"/>
        <v>奈良県香芝市</v>
      </c>
      <c r="B336" s="147" t="s">
        <v>2353</v>
      </c>
      <c r="C336" s="214" t="s">
        <v>204</v>
      </c>
      <c r="D336" s="147" t="s">
        <v>2589</v>
      </c>
      <c r="F336" s="148" t="str">
        <f t="shared" si="15"/>
        <v>福島県葛尾村</v>
      </c>
      <c r="G336" s="147" t="s">
        <v>2385</v>
      </c>
      <c r="H336" s="148" t="s">
        <v>182</v>
      </c>
      <c r="I336" s="148" t="s">
        <v>2594</v>
      </c>
    </row>
    <row r="337" spans="1:9">
      <c r="A337" s="214" t="str">
        <f t="shared" si="16"/>
        <v>奈良県葛城市</v>
      </c>
      <c r="B337" s="147" t="s">
        <v>2353</v>
      </c>
      <c r="C337" s="214" t="s">
        <v>204</v>
      </c>
      <c r="D337" s="147" t="s">
        <v>2590</v>
      </c>
      <c r="F337" s="148" t="str">
        <f t="shared" si="15"/>
        <v>福島県飯舘村</v>
      </c>
      <c r="G337" s="147" t="s">
        <v>2385</v>
      </c>
      <c r="H337" s="148" t="s">
        <v>182</v>
      </c>
      <c r="I337" s="148" t="s">
        <v>2951</v>
      </c>
    </row>
    <row r="338" spans="1:9">
      <c r="A338" s="214" t="str">
        <f t="shared" si="16"/>
        <v>奈良県御所市</v>
      </c>
      <c r="B338" s="147" t="s">
        <v>2353</v>
      </c>
      <c r="C338" s="214" t="s">
        <v>204</v>
      </c>
      <c r="D338" s="147" t="s">
        <v>2591</v>
      </c>
      <c r="F338" s="148" t="str">
        <f t="shared" si="15"/>
        <v>群馬県沼田市</v>
      </c>
      <c r="G338" s="147" t="s">
        <v>2385</v>
      </c>
      <c r="H338" s="148" t="s">
        <v>185</v>
      </c>
      <c r="I338" s="148" t="s">
        <v>2597</v>
      </c>
    </row>
    <row r="339" spans="1:9">
      <c r="A339" s="214" t="str">
        <f t="shared" si="16"/>
        <v>奈良県平群町</v>
      </c>
      <c r="B339" s="147" t="s">
        <v>2353</v>
      </c>
      <c r="C339" s="214" t="s">
        <v>204</v>
      </c>
      <c r="D339" s="147" t="s">
        <v>2593</v>
      </c>
      <c r="F339" s="148" t="str">
        <f t="shared" si="15"/>
        <v>群馬県上野村</v>
      </c>
      <c r="G339" s="147" t="s">
        <v>2385</v>
      </c>
      <c r="H339" s="148" t="s">
        <v>185</v>
      </c>
      <c r="I339" s="148" t="s">
        <v>2599</v>
      </c>
    </row>
    <row r="340" spans="1:9">
      <c r="A340" s="214" t="str">
        <f t="shared" si="16"/>
        <v>奈良県三郷町</v>
      </c>
      <c r="B340" s="147" t="s">
        <v>2353</v>
      </c>
      <c r="C340" s="214" t="s">
        <v>204</v>
      </c>
      <c r="D340" s="147" t="s">
        <v>2595</v>
      </c>
      <c r="F340" s="148" t="str">
        <f t="shared" si="15"/>
        <v>群馬県南牧村</v>
      </c>
      <c r="G340" s="147" t="s">
        <v>2385</v>
      </c>
      <c r="H340" s="148" t="s">
        <v>185</v>
      </c>
      <c r="I340" s="148" t="s">
        <v>2601</v>
      </c>
    </row>
    <row r="341" spans="1:9">
      <c r="A341" s="214" t="str">
        <f t="shared" si="16"/>
        <v>奈良県斑鳩町</v>
      </c>
      <c r="B341" s="147" t="s">
        <v>2353</v>
      </c>
      <c r="C341" s="214" t="s">
        <v>204</v>
      </c>
      <c r="D341" s="147" t="s">
        <v>2596</v>
      </c>
      <c r="F341" s="148" t="str">
        <f t="shared" si="15"/>
        <v>群馬県長野原町</v>
      </c>
      <c r="G341" s="147" t="s">
        <v>2385</v>
      </c>
      <c r="H341" s="148" t="s">
        <v>185</v>
      </c>
      <c r="I341" s="148" t="s">
        <v>2603</v>
      </c>
    </row>
    <row r="342" spans="1:9">
      <c r="A342" s="214" t="str">
        <f t="shared" si="16"/>
        <v>奈良県安堵町</v>
      </c>
      <c r="B342" s="147" t="s">
        <v>2353</v>
      </c>
      <c r="C342" s="214" t="s">
        <v>204</v>
      </c>
      <c r="D342" s="147" t="s">
        <v>2598</v>
      </c>
      <c r="F342" s="148" t="str">
        <f t="shared" si="15"/>
        <v>群馬県嬬恋村</v>
      </c>
      <c r="G342" s="147" t="s">
        <v>2385</v>
      </c>
      <c r="H342" s="148" t="s">
        <v>185</v>
      </c>
      <c r="I342" s="148" t="s">
        <v>2605</v>
      </c>
    </row>
    <row r="343" spans="1:9">
      <c r="A343" s="214" t="str">
        <f t="shared" si="16"/>
        <v>奈良県上牧町</v>
      </c>
      <c r="B343" s="147" t="s">
        <v>2353</v>
      </c>
      <c r="C343" s="214" t="s">
        <v>204</v>
      </c>
      <c r="D343" s="147" t="s">
        <v>2600</v>
      </c>
      <c r="F343" s="148" t="str">
        <f t="shared" si="15"/>
        <v>群馬県草津町</v>
      </c>
      <c r="G343" s="147" t="s">
        <v>2385</v>
      </c>
      <c r="H343" s="148" t="s">
        <v>185</v>
      </c>
      <c r="I343" s="148" t="s">
        <v>2607</v>
      </c>
    </row>
    <row r="344" spans="1:9">
      <c r="A344" s="214" t="str">
        <f t="shared" si="16"/>
        <v>奈良県王寺町</v>
      </c>
      <c r="B344" s="147" t="s">
        <v>2353</v>
      </c>
      <c r="C344" s="214" t="s">
        <v>204</v>
      </c>
      <c r="D344" s="147" t="s">
        <v>2602</v>
      </c>
      <c r="F344" s="148" t="str">
        <f t="shared" si="15"/>
        <v>群馬県高山村</v>
      </c>
      <c r="G344" s="147" t="s">
        <v>2385</v>
      </c>
      <c r="H344" s="148" t="s">
        <v>185</v>
      </c>
      <c r="I344" s="148" t="s">
        <v>2299</v>
      </c>
    </row>
    <row r="345" spans="1:9">
      <c r="A345" s="214" t="str">
        <f t="shared" si="16"/>
        <v>奈良県広陵町</v>
      </c>
      <c r="B345" s="147" t="s">
        <v>2353</v>
      </c>
      <c r="C345" s="214" t="s">
        <v>204</v>
      </c>
      <c r="D345" s="147" t="s">
        <v>2604</v>
      </c>
      <c r="F345" s="148" t="str">
        <f t="shared" si="15"/>
        <v>群馬県片品村</v>
      </c>
      <c r="G345" s="147" t="s">
        <v>2385</v>
      </c>
      <c r="H345" s="148" t="s">
        <v>185</v>
      </c>
      <c r="I345" s="148" t="s">
        <v>2253</v>
      </c>
    </row>
    <row r="346" spans="1:9">
      <c r="A346" s="214" t="str">
        <f t="shared" si="16"/>
        <v>奈良県河合町</v>
      </c>
      <c r="B346" s="147" t="s">
        <v>2353</v>
      </c>
      <c r="C346" s="214" t="s">
        <v>204</v>
      </c>
      <c r="D346" s="147" t="s">
        <v>2606</v>
      </c>
      <c r="F346" s="148" t="str">
        <f t="shared" si="15"/>
        <v>群馬県川場村</v>
      </c>
      <c r="G346" s="147" t="s">
        <v>2385</v>
      </c>
      <c r="H346" s="148" t="s">
        <v>185</v>
      </c>
      <c r="I346" s="148" t="s">
        <v>2611</v>
      </c>
    </row>
    <row r="347" spans="1:9">
      <c r="A347" s="214" t="str">
        <f t="shared" si="16"/>
        <v>和歌山県和歌山市</v>
      </c>
      <c r="B347" s="147" t="s">
        <v>2353</v>
      </c>
      <c r="C347" s="214" t="s">
        <v>205</v>
      </c>
      <c r="D347" s="147" t="s">
        <v>2608</v>
      </c>
      <c r="F347" s="148" t="str">
        <f t="shared" si="15"/>
        <v>群馬県みなかみ町</v>
      </c>
      <c r="G347" s="147" t="s">
        <v>2385</v>
      </c>
      <c r="H347" s="148" t="s">
        <v>185</v>
      </c>
      <c r="I347" s="148" t="s">
        <v>2613</v>
      </c>
    </row>
    <row r="348" spans="1:9">
      <c r="A348" s="214" t="str">
        <f t="shared" si="16"/>
        <v>和歌山県橋本市</v>
      </c>
      <c r="B348" s="147" t="s">
        <v>2353</v>
      </c>
      <c r="C348" s="214" t="s">
        <v>205</v>
      </c>
      <c r="D348" s="147" t="s">
        <v>2609</v>
      </c>
      <c r="F348" s="148" t="str">
        <f t="shared" si="15"/>
        <v>新潟県長岡市</v>
      </c>
      <c r="G348" s="147" t="s">
        <v>2385</v>
      </c>
      <c r="H348" s="148" t="s">
        <v>190</v>
      </c>
      <c r="I348" s="148" t="s">
        <v>2388</v>
      </c>
    </row>
    <row r="349" spans="1:9">
      <c r="A349" s="214" t="str">
        <f t="shared" si="16"/>
        <v>和歌山県紀の川市</v>
      </c>
      <c r="B349" s="147" t="s">
        <v>2353</v>
      </c>
      <c r="C349" s="214" t="s">
        <v>205</v>
      </c>
      <c r="D349" s="147" t="s">
        <v>2610</v>
      </c>
      <c r="F349" s="148" t="str">
        <f t="shared" si="15"/>
        <v>新潟県小千谷市</v>
      </c>
      <c r="G349" s="147" t="s">
        <v>2385</v>
      </c>
      <c r="H349" s="148" t="s">
        <v>190</v>
      </c>
      <c r="I349" s="148" t="s">
        <v>2255</v>
      </c>
    </row>
    <row r="350" spans="1:9">
      <c r="A350" s="214" t="str">
        <f t="shared" si="16"/>
        <v>和歌山県岩出市</v>
      </c>
      <c r="B350" s="147" t="s">
        <v>2353</v>
      </c>
      <c r="C350" s="214" t="s">
        <v>205</v>
      </c>
      <c r="D350" s="147" t="s">
        <v>2612</v>
      </c>
      <c r="F350" s="148" t="str">
        <f t="shared" si="15"/>
        <v>新潟県十日町市</v>
      </c>
      <c r="G350" s="147" t="s">
        <v>2385</v>
      </c>
      <c r="H350" s="148" t="s">
        <v>190</v>
      </c>
      <c r="I350" s="148" t="s">
        <v>2617</v>
      </c>
    </row>
    <row r="351" spans="1:9">
      <c r="A351" s="214" t="str">
        <f t="shared" si="16"/>
        <v>和歌山県かつらぎ町</v>
      </c>
      <c r="B351" s="147" t="s">
        <v>2353</v>
      </c>
      <c r="C351" s="214" t="s">
        <v>205</v>
      </c>
      <c r="D351" s="147" t="s">
        <v>2614</v>
      </c>
      <c r="F351" s="148" t="str">
        <f t="shared" si="15"/>
        <v>新潟県見附市</v>
      </c>
      <c r="G351" s="147" t="s">
        <v>2385</v>
      </c>
      <c r="H351" s="148" t="s">
        <v>190</v>
      </c>
      <c r="I351" s="148" t="s">
        <v>2619</v>
      </c>
    </row>
    <row r="352" spans="1:9">
      <c r="A352" s="214" t="str">
        <f t="shared" si="16"/>
        <v>香川県高松市</v>
      </c>
      <c r="B352" s="147" t="s">
        <v>2353</v>
      </c>
      <c r="C352" s="214" t="s">
        <v>212</v>
      </c>
      <c r="D352" s="147" t="s">
        <v>2615</v>
      </c>
      <c r="F352" s="148" t="str">
        <f t="shared" si="15"/>
        <v>新潟県糸魚川市</v>
      </c>
      <c r="G352" s="147" t="s">
        <v>2385</v>
      </c>
      <c r="H352" s="148" t="s">
        <v>190</v>
      </c>
      <c r="I352" s="148" t="s">
        <v>2263</v>
      </c>
    </row>
    <row r="353" spans="1:9">
      <c r="A353" s="214" t="str">
        <f t="shared" si="16"/>
        <v>福岡県大野城市</v>
      </c>
      <c r="B353" s="147" t="s">
        <v>2353</v>
      </c>
      <c r="C353" s="214" t="s">
        <v>215</v>
      </c>
      <c r="D353" s="147" t="s">
        <v>2616</v>
      </c>
      <c r="F353" s="148" t="str">
        <f t="shared" si="15"/>
        <v>新潟県妙高市</v>
      </c>
      <c r="G353" s="147" t="s">
        <v>2385</v>
      </c>
      <c r="H353" s="148" t="s">
        <v>190</v>
      </c>
      <c r="I353" s="148" t="s">
        <v>2265</v>
      </c>
    </row>
    <row r="354" spans="1:9">
      <c r="A354" s="214" t="str">
        <f t="shared" si="16"/>
        <v>福岡県太宰府市</v>
      </c>
      <c r="B354" s="147" t="s">
        <v>2353</v>
      </c>
      <c r="C354" s="214" t="s">
        <v>215</v>
      </c>
      <c r="D354" s="147" t="s">
        <v>2618</v>
      </c>
      <c r="F354" s="148" t="str">
        <f t="shared" si="15"/>
        <v>新潟県魚沼市</v>
      </c>
      <c r="G354" s="147" t="s">
        <v>2385</v>
      </c>
      <c r="H354" s="148" t="s">
        <v>190</v>
      </c>
      <c r="I354" s="148" t="s">
        <v>2267</v>
      </c>
    </row>
    <row r="355" spans="1:9">
      <c r="A355" s="214" t="str">
        <f t="shared" si="16"/>
        <v>福岡県糸島市</v>
      </c>
      <c r="B355" s="147" t="s">
        <v>2353</v>
      </c>
      <c r="C355" s="214" t="s">
        <v>215</v>
      </c>
      <c r="D355" s="147" t="s">
        <v>2620</v>
      </c>
      <c r="F355" s="148" t="str">
        <f t="shared" si="15"/>
        <v>新潟県南魚沼市</v>
      </c>
      <c r="G355" s="147" t="s">
        <v>2385</v>
      </c>
      <c r="H355" s="148" t="s">
        <v>190</v>
      </c>
      <c r="I355" s="148" t="s">
        <v>2269</v>
      </c>
    </row>
    <row r="356" spans="1:9">
      <c r="A356" s="215" t="str">
        <f t="shared" si="16"/>
        <v>福岡県那珂川市</v>
      </c>
      <c r="B356" s="147" t="s">
        <v>2353</v>
      </c>
      <c r="C356" s="214" t="s">
        <v>215</v>
      </c>
      <c r="D356" s="218" t="s">
        <v>3014</v>
      </c>
      <c r="F356" s="148" t="str">
        <f t="shared" si="15"/>
        <v>新潟県胎内市</v>
      </c>
      <c r="G356" s="147" t="s">
        <v>2385</v>
      </c>
      <c r="H356" s="148" t="s">
        <v>190</v>
      </c>
      <c r="I356" s="148" t="s">
        <v>2400</v>
      </c>
    </row>
    <row r="357" spans="1:9">
      <c r="A357" s="214" t="str">
        <f t="shared" si="16"/>
        <v>福岡県志免町</v>
      </c>
      <c r="B357" s="147" t="s">
        <v>2353</v>
      </c>
      <c r="C357" s="214" t="s">
        <v>215</v>
      </c>
      <c r="D357" s="147" t="s">
        <v>2621</v>
      </c>
      <c r="F357" s="148" t="str">
        <f t="shared" si="15"/>
        <v>新潟県阿賀町</v>
      </c>
      <c r="G357" s="147" t="s">
        <v>2385</v>
      </c>
      <c r="H357" s="148" t="s">
        <v>190</v>
      </c>
      <c r="I357" s="148" t="s">
        <v>2952</v>
      </c>
    </row>
    <row r="358" spans="1:9">
      <c r="A358" s="214" t="str">
        <f t="shared" si="16"/>
        <v>福岡県新宮町</v>
      </c>
      <c r="B358" s="147" t="s">
        <v>2353</v>
      </c>
      <c r="C358" s="214" t="s">
        <v>215</v>
      </c>
      <c r="D358" s="147" t="s">
        <v>2622</v>
      </c>
      <c r="F358" s="148" t="str">
        <f t="shared" si="15"/>
        <v>新潟県湯沢町</v>
      </c>
      <c r="G358" s="147" t="s">
        <v>2385</v>
      </c>
      <c r="H358" s="148" t="s">
        <v>190</v>
      </c>
      <c r="I358" s="148" t="s">
        <v>2953</v>
      </c>
    </row>
    <row r="359" spans="1:9">
      <c r="A359" s="214" t="str">
        <f t="shared" si="16"/>
        <v>福岡県粕屋町</v>
      </c>
      <c r="B359" s="147" t="s">
        <v>2353</v>
      </c>
      <c r="C359" s="214" t="s">
        <v>215</v>
      </c>
      <c r="D359" s="147" t="s">
        <v>2623</v>
      </c>
      <c r="F359" s="148" t="str">
        <f t="shared" si="15"/>
        <v>新潟県津南町</v>
      </c>
      <c r="G359" s="147" t="s">
        <v>2385</v>
      </c>
      <c r="H359" s="148" t="s">
        <v>190</v>
      </c>
      <c r="I359" s="148" t="s">
        <v>2954</v>
      </c>
    </row>
    <row r="360" spans="1:9">
      <c r="A360" s="214" t="str">
        <f t="shared" si="16"/>
        <v>佐賀県佐賀市</v>
      </c>
      <c r="B360" s="147" t="s">
        <v>2353</v>
      </c>
      <c r="C360" s="214" t="s">
        <v>216</v>
      </c>
      <c r="D360" s="147" t="s">
        <v>2624</v>
      </c>
      <c r="F360" s="148" t="str">
        <f t="shared" si="15"/>
        <v>新潟県関川村</v>
      </c>
      <c r="G360" s="147" t="s">
        <v>2385</v>
      </c>
      <c r="H360" s="148" t="s">
        <v>190</v>
      </c>
      <c r="I360" s="148" t="s">
        <v>2277</v>
      </c>
    </row>
    <row r="361" spans="1:9">
      <c r="A361" s="214" t="str">
        <f t="shared" si="16"/>
        <v>佐賀県吉野ヶ里町</v>
      </c>
      <c r="B361" s="147" t="s">
        <v>2353</v>
      </c>
      <c r="C361" s="214" t="s">
        <v>216</v>
      </c>
      <c r="D361" s="147" t="s">
        <v>2625</v>
      </c>
      <c r="F361" s="148" t="str">
        <f t="shared" si="15"/>
        <v>福井県勝山市</v>
      </c>
      <c r="G361" s="147" t="s">
        <v>2385</v>
      </c>
      <c r="H361" s="148" t="s">
        <v>193</v>
      </c>
      <c r="I361" s="148" t="s">
        <v>2288</v>
      </c>
    </row>
    <row r="362" spans="1:9">
      <c r="A362" s="214" t="str">
        <f t="shared" si="16"/>
        <v>北海道札幌市</v>
      </c>
      <c r="B362" s="147" t="s">
        <v>2626</v>
      </c>
      <c r="C362" s="214" t="s">
        <v>176</v>
      </c>
      <c r="D362" s="147" t="s">
        <v>2131</v>
      </c>
      <c r="F362" s="148" t="str">
        <f t="shared" si="15"/>
        <v>福井県池田町</v>
      </c>
      <c r="G362" s="147" t="s">
        <v>2385</v>
      </c>
      <c r="H362" s="148" t="s">
        <v>193</v>
      </c>
      <c r="I362" s="148" t="s">
        <v>2955</v>
      </c>
    </row>
    <row r="363" spans="1:9">
      <c r="A363" s="214" t="str">
        <f t="shared" si="16"/>
        <v>宮城県塩竈市</v>
      </c>
      <c r="B363" s="147" t="s">
        <v>2626</v>
      </c>
      <c r="C363" s="214" t="s">
        <v>179</v>
      </c>
      <c r="D363" s="147" t="s">
        <v>3015</v>
      </c>
      <c r="F363" s="148" t="str">
        <f t="shared" si="15"/>
        <v>山梨県富士吉田市</v>
      </c>
      <c r="G363" s="147" t="s">
        <v>2385</v>
      </c>
      <c r="H363" s="148" t="s">
        <v>194</v>
      </c>
      <c r="I363" s="148" t="s">
        <v>2630</v>
      </c>
    </row>
    <row r="364" spans="1:9">
      <c r="A364" s="214" t="str">
        <f t="shared" si="16"/>
        <v>宮城県名取市</v>
      </c>
      <c r="B364" s="147" t="s">
        <v>2626</v>
      </c>
      <c r="C364" s="214" t="s">
        <v>179</v>
      </c>
      <c r="D364" s="147" t="s">
        <v>2627</v>
      </c>
      <c r="F364" s="148" t="str">
        <f t="shared" si="15"/>
        <v>山梨県道志村</v>
      </c>
      <c r="G364" s="147" t="s">
        <v>2385</v>
      </c>
      <c r="H364" s="148" t="s">
        <v>194</v>
      </c>
      <c r="I364" s="148" t="s">
        <v>2632</v>
      </c>
    </row>
    <row r="365" spans="1:9">
      <c r="A365" s="214" t="str">
        <f t="shared" si="16"/>
        <v>宮城県村田町</v>
      </c>
      <c r="B365" s="147" t="s">
        <v>2626</v>
      </c>
      <c r="C365" s="214" t="s">
        <v>179</v>
      </c>
      <c r="D365" s="147" t="s">
        <v>2628</v>
      </c>
      <c r="F365" s="148" t="str">
        <f t="shared" si="15"/>
        <v>山梨県忍野村</v>
      </c>
      <c r="G365" s="147" t="s">
        <v>2385</v>
      </c>
      <c r="H365" s="148" t="s">
        <v>194</v>
      </c>
      <c r="I365" s="148" t="s">
        <v>2634</v>
      </c>
    </row>
    <row r="366" spans="1:9">
      <c r="A366" s="214" t="str">
        <f t="shared" si="16"/>
        <v>宮城県利府町</v>
      </c>
      <c r="B366" s="147" t="s">
        <v>2626</v>
      </c>
      <c r="C366" s="214" t="s">
        <v>179</v>
      </c>
      <c r="D366" s="147" t="s">
        <v>2629</v>
      </c>
      <c r="F366" s="148" t="str">
        <f t="shared" si="15"/>
        <v>山梨県山中湖村</v>
      </c>
      <c r="G366" s="147" t="s">
        <v>2385</v>
      </c>
      <c r="H366" s="148" t="s">
        <v>194</v>
      </c>
      <c r="I366" s="148" t="s">
        <v>2636</v>
      </c>
    </row>
    <row r="367" spans="1:9">
      <c r="A367" s="214" t="str">
        <f t="shared" si="16"/>
        <v>茨城県結城市</v>
      </c>
      <c r="B367" s="147" t="s">
        <v>2626</v>
      </c>
      <c r="C367" s="214" t="s">
        <v>183</v>
      </c>
      <c r="D367" s="147" t="s">
        <v>2631</v>
      </c>
      <c r="F367" s="148" t="str">
        <f t="shared" si="15"/>
        <v>山梨県鳴沢村</v>
      </c>
      <c r="G367" s="147" t="s">
        <v>2385</v>
      </c>
      <c r="H367" s="148" t="s">
        <v>194</v>
      </c>
      <c r="I367" s="148" t="s">
        <v>2638</v>
      </c>
    </row>
    <row r="368" spans="1:9">
      <c r="A368" s="214" t="str">
        <f t="shared" si="16"/>
        <v>茨城県下妻市</v>
      </c>
      <c r="B368" s="147" t="s">
        <v>2626</v>
      </c>
      <c r="C368" s="214" t="s">
        <v>183</v>
      </c>
      <c r="D368" s="147" t="s">
        <v>2633</v>
      </c>
      <c r="F368" s="148" t="str">
        <f t="shared" si="15"/>
        <v>山梨県富士河口湖町</v>
      </c>
      <c r="G368" s="147" t="s">
        <v>2385</v>
      </c>
      <c r="H368" s="148" t="s">
        <v>194</v>
      </c>
      <c r="I368" s="148" t="s">
        <v>2640</v>
      </c>
    </row>
    <row r="369" spans="1:9">
      <c r="A369" s="214" t="str">
        <f t="shared" si="16"/>
        <v>茨城県常陸太田市</v>
      </c>
      <c r="B369" s="147" t="s">
        <v>2626</v>
      </c>
      <c r="C369" s="214" t="s">
        <v>183</v>
      </c>
      <c r="D369" s="147" t="s">
        <v>2635</v>
      </c>
      <c r="F369" s="148" t="str">
        <f t="shared" si="15"/>
        <v>山梨県小菅村</v>
      </c>
      <c r="G369" s="147" t="s">
        <v>2385</v>
      </c>
      <c r="H369" s="148" t="s">
        <v>194</v>
      </c>
      <c r="I369" s="148" t="s">
        <v>2956</v>
      </c>
    </row>
    <row r="370" spans="1:9">
      <c r="A370" s="214" t="str">
        <f t="shared" si="16"/>
        <v>茨城県笠間市</v>
      </c>
      <c r="B370" s="147" t="s">
        <v>2626</v>
      </c>
      <c r="C370" s="214" t="s">
        <v>183</v>
      </c>
      <c r="D370" s="147" t="s">
        <v>2637</v>
      </c>
      <c r="F370" s="148" t="str">
        <f t="shared" si="15"/>
        <v>山梨県丹波山村</v>
      </c>
      <c r="G370" s="147" t="s">
        <v>2385</v>
      </c>
      <c r="H370" s="148" t="s">
        <v>194</v>
      </c>
      <c r="I370" s="148" t="s">
        <v>2957</v>
      </c>
    </row>
    <row r="371" spans="1:9">
      <c r="A371" s="214" t="str">
        <f t="shared" si="16"/>
        <v>茨城県鹿嶋市</v>
      </c>
      <c r="B371" s="147" t="s">
        <v>2626</v>
      </c>
      <c r="C371" s="214" t="s">
        <v>183</v>
      </c>
      <c r="D371" s="147" t="s">
        <v>2639</v>
      </c>
      <c r="F371" s="148" t="str">
        <f t="shared" si="15"/>
        <v>長野県長野市</v>
      </c>
      <c r="G371" s="147" t="s">
        <v>2385</v>
      </c>
      <c r="H371" s="148" t="s">
        <v>195</v>
      </c>
      <c r="I371" s="148" t="s">
        <v>2417</v>
      </c>
    </row>
    <row r="372" spans="1:9">
      <c r="A372" s="214" t="str">
        <f t="shared" si="16"/>
        <v>茨城県潮来市</v>
      </c>
      <c r="B372" s="147" t="s">
        <v>2626</v>
      </c>
      <c r="C372" s="214" t="s">
        <v>183</v>
      </c>
      <c r="D372" s="147" t="s">
        <v>2641</v>
      </c>
      <c r="F372" s="148" t="str">
        <f t="shared" si="15"/>
        <v>長野県松本市</v>
      </c>
      <c r="G372" s="147" t="s">
        <v>2385</v>
      </c>
      <c r="H372" s="148" t="s">
        <v>195</v>
      </c>
      <c r="I372" s="148" t="s">
        <v>2645</v>
      </c>
    </row>
    <row r="373" spans="1:9">
      <c r="A373" s="214" t="str">
        <f t="shared" si="16"/>
        <v>茨城県筑西市</v>
      </c>
      <c r="B373" s="147" t="s">
        <v>2626</v>
      </c>
      <c r="C373" s="214" t="s">
        <v>183</v>
      </c>
      <c r="D373" s="147" t="s">
        <v>2642</v>
      </c>
      <c r="F373" s="148" t="str">
        <f t="shared" si="15"/>
        <v>長野県上田市</v>
      </c>
      <c r="G373" s="147" t="s">
        <v>2385</v>
      </c>
      <c r="H373" s="148" t="s">
        <v>195</v>
      </c>
      <c r="I373" s="148" t="s">
        <v>2647</v>
      </c>
    </row>
    <row r="374" spans="1:9">
      <c r="A374" s="214" t="str">
        <f t="shared" si="16"/>
        <v>茨城県桜川市</v>
      </c>
      <c r="B374" s="147" t="s">
        <v>2626</v>
      </c>
      <c r="C374" s="214" t="s">
        <v>183</v>
      </c>
      <c r="D374" s="147" t="s">
        <v>2643</v>
      </c>
      <c r="F374" s="148" t="str">
        <f t="shared" si="15"/>
        <v>長野県岡谷市</v>
      </c>
      <c r="G374" s="147" t="s">
        <v>2385</v>
      </c>
      <c r="H374" s="148" t="s">
        <v>195</v>
      </c>
      <c r="I374" s="148" t="s">
        <v>2649</v>
      </c>
    </row>
    <row r="375" spans="1:9">
      <c r="A375" s="214" t="str">
        <f t="shared" si="16"/>
        <v>茨城県茨城町</v>
      </c>
      <c r="B375" s="147" t="s">
        <v>2626</v>
      </c>
      <c r="C375" s="214" t="s">
        <v>183</v>
      </c>
      <c r="D375" s="147" t="s">
        <v>2644</v>
      </c>
      <c r="F375" s="148" t="str">
        <f t="shared" si="15"/>
        <v>長野県諏訪市</v>
      </c>
      <c r="G375" s="147" t="s">
        <v>2385</v>
      </c>
      <c r="H375" s="148" t="s">
        <v>195</v>
      </c>
      <c r="I375" s="148" t="s">
        <v>2651</v>
      </c>
    </row>
    <row r="376" spans="1:9">
      <c r="A376" s="214" t="str">
        <f t="shared" si="16"/>
        <v>茨城県城里町</v>
      </c>
      <c r="B376" s="147" t="s">
        <v>2626</v>
      </c>
      <c r="C376" s="214" t="s">
        <v>183</v>
      </c>
      <c r="D376" s="147" t="s">
        <v>2646</v>
      </c>
      <c r="F376" s="148" t="str">
        <f t="shared" si="15"/>
        <v>長野県須坂市</v>
      </c>
      <c r="G376" s="147" t="s">
        <v>2385</v>
      </c>
      <c r="H376" s="148" t="s">
        <v>195</v>
      </c>
      <c r="I376" s="148" t="s">
        <v>2653</v>
      </c>
    </row>
    <row r="377" spans="1:9">
      <c r="A377" s="214" t="str">
        <f t="shared" si="16"/>
        <v>茨城県八千代町</v>
      </c>
      <c r="B377" s="147" t="s">
        <v>2626</v>
      </c>
      <c r="C377" s="214" t="s">
        <v>183</v>
      </c>
      <c r="D377" s="147" t="s">
        <v>2648</v>
      </c>
      <c r="F377" s="148" t="str">
        <f t="shared" si="15"/>
        <v>長野県小諸市</v>
      </c>
      <c r="G377" s="147" t="s">
        <v>2385</v>
      </c>
      <c r="H377" s="148" t="s">
        <v>195</v>
      </c>
      <c r="I377" s="148" t="s">
        <v>2655</v>
      </c>
    </row>
    <row r="378" spans="1:9">
      <c r="A378" s="214" t="str">
        <f t="shared" si="16"/>
        <v>栃木県栃木市</v>
      </c>
      <c r="B378" s="147" t="s">
        <v>2626</v>
      </c>
      <c r="C378" s="214" t="s">
        <v>184</v>
      </c>
      <c r="D378" s="147" t="s">
        <v>2650</v>
      </c>
      <c r="F378" s="148" t="str">
        <f t="shared" si="15"/>
        <v>長野県伊那市</v>
      </c>
      <c r="G378" s="147" t="s">
        <v>2385</v>
      </c>
      <c r="H378" s="148" t="s">
        <v>195</v>
      </c>
      <c r="I378" s="148" t="s">
        <v>2657</v>
      </c>
    </row>
    <row r="379" spans="1:9">
      <c r="A379" s="214" t="str">
        <f t="shared" si="16"/>
        <v>栃木県佐野市</v>
      </c>
      <c r="B379" s="147" t="s">
        <v>2626</v>
      </c>
      <c r="C379" s="214" t="s">
        <v>184</v>
      </c>
      <c r="D379" s="147" t="s">
        <v>2652</v>
      </c>
      <c r="F379" s="148" t="str">
        <f t="shared" si="15"/>
        <v>長野県駒ヶ根市</v>
      </c>
      <c r="G379" s="147" t="s">
        <v>2385</v>
      </c>
      <c r="H379" s="148" t="s">
        <v>195</v>
      </c>
      <c r="I379" s="148" t="s">
        <v>2659</v>
      </c>
    </row>
    <row r="380" spans="1:9">
      <c r="A380" s="214" t="str">
        <f t="shared" si="16"/>
        <v>栃木県鹿沼市</v>
      </c>
      <c r="B380" s="147" t="s">
        <v>2626</v>
      </c>
      <c r="C380" s="214" t="s">
        <v>184</v>
      </c>
      <c r="D380" s="147" t="s">
        <v>2654</v>
      </c>
      <c r="F380" s="148" t="str">
        <f t="shared" si="15"/>
        <v>長野県中野市</v>
      </c>
      <c r="G380" s="147" t="s">
        <v>2385</v>
      </c>
      <c r="H380" s="148" t="s">
        <v>195</v>
      </c>
      <c r="I380" s="148" t="s">
        <v>2661</v>
      </c>
    </row>
    <row r="381" spans="1:9">
      <c r="A381" s="214" t="str">
        <f t="shared" si="16"/>
        <v>栃木県日光市</v>
      </c>
      <c r="B381" s="147" t="s">
        <v>2626</v>
      </c>
      <c r="C381" s="214" t="s">
        <v>184</v>
      </c>
      <c r="D381" s="147" t="s">
        <v>2656</v>
      </c>
      <c r="F381" s="148" t="str">
        <f t="shared" si="15"/>
        <v>長野県大町市</v>
      </c>
      <c r="G381" s="147" t="s">
        <v>2385</v>
      </c>
      <c r="H381" s="148" t="s">
        <v>195</v>
      </c>
      <c r="I381" s="148" t="s">
        <v>2663</v>
      </c>
    </row>
    <row r="382" spans="1:9">
      <c r="A382" s="214" t="str">
        <f t="shared" si="16"/>
        <v>栃木県小山市</v>
      </c>
      <c r="B382" s="147" t="s">
        <v>2626</v>
      </c>
      <c r="C382" s="214" t="s">
        <v>184</v>
      </c>
      <c r="D382" s="147" t="s">
        <v>2658</v>
      </c>
      <c r="F382" s="148" t="str">
        <f t="shared" si="15"/>
        <v>長野県飯山市</v>
      </c>
      <c r="G382" s="147" t="s">
        <v>2385</v>
      </c>
      <c r="H382" s="148" t="s">
        <v>195</v>
      </c>
      <c r="I382" s="148" t="s">
        <v>2292</v>
      </c>
    </row>
    <row r="383" spans="1:9">
      <c r="A383" s="214" t="str">
        <f t="shared" si="16"/>
        <v>栃木県真岡市</v>
      </c>
      <c r="B383" s="147" t="s">
        <v>2626</v>
      </c>
      <c r="C383" s="214" t="s">
        <v>184</v>
      </c>
      <c r="D383" s="147" t="s">
        <v>2660</v>
      </c>
      <c r="F383" s="148" t="str">
        <f t="shared" si="15"/>
        <v>長野県茅野市</v>
      </c>
      <c r="G383" s="147" t="s">
        <v>2385</v>
      </c>
      <c r="H383" s="148" t="s">
        <v>195</v>
      </c>
      <c r="I383" s="148" t="s">
        <v>2666</v>
      </c>
    </row>
    <row r="384" spans="1:9">
      <c r="A384" s="214" t="str">
        <f t="shared" si="16"/>
        <v>栃木県上三川町</v>
      </c>
      <c r="B384" s="147" t="s">
        <v>2626</v>
      </c>
      <c r="C384" s="214" t="s">
        <v>184</v>
      </c>
      <c r="D384" s="147" t="s">
        <v>2662</v>
      </c>
      <c r="F384" s="148" t="str">
        <f t="shared" si="15"/>
        <v>長野県塩尻市</v>
      </c>
      <c r="G384" s="147" t="s">
        <v>2385</v>
      </c>
      <c r="H384" s="148" t="s">
        <v>195</v>
      </c>
      <c r="I384" s="148" t="s">
        <v>2495</v>
      </c>
    </row>
    <row r="385" spans="1:9">
      <c r="A385" s="214" t="str">
        <f t="shared" si="16"/>
        <v>栃木県芳賀町</v>
      </c>
      <c r="B385" s="147" t="s">
        <v>2626</v>
      </c>
      <c r="C385" s="214" t="s">
        <v>184</v>
      </c>
      <c r="D385" s="147" t="s">
        <v>2664</v>
      </c>
      <c r="F385" s="148" t="str">
        <f t="shared" si="15"/>
        <v>長野県佐久市</v>
      </c>
      <c r="G385" s="147" t="s">
        <v>2385</v>
      </c>
      <c r="H385" s="148" t="s">
        <v>195</v>
      </c>
      <c r="I385" s="148" t="s">
        <v>2669</v>
      </c>
    </row>
    <row r="386" spans="1:9">
      <c r="A386" s="214" t="str">
        <f t="shared" si="16"/>
        <v>栃木県壬生町</v>
      </c>
      <c r="B386" s="147" t="s">
        <v>2626</v>
      </c>
      <c r="C386" s="214" t="s">
        <v>184</v>
      </c>
      <c r="D386" s="147" t="s">
        <v>2665</v>
      </c>
      <c r="F386" s="148" t="str">
        <f t="shared" si="15"/>
        <v>長野県千曲市</v>
      </c>
      <c r="G386" s="147" t="s">
        <v>2385</v>
      </c>
      <c r="H386" s="148" t="s">
        <v>195</v>
      </c>
      <c r="I386" s="148" t="s">
        <v>2671</v>
      </c>
    </row>
    <row r="387" spans="1:9">
      <c r="A387" s="214" t="str">
        <f t="shared" si="16"/>
        <v>群馬県前橋市</v>
      </c>
      <c r="B387" s="147" t="s">
        <v>2626</v>
      </c>
      <c r="C387" s="214" t="s">
        <v>185</v>
      </c>
      <c r="D387" s="147" t="s">
        <v>2667</v>
      </c>
      <c r="F387" s="148" t="str">
        <f t="shared" ref="F387:F443" si="17">CONCATENATE(H387,I387)</f>
        <v>長野県東御市</v>
      </c>
      <c r="G387" s="147" t="s">
        <v>2385</v>
      </c>
      <c r="H387" s="148" t="s">
        <v>195</v>
      </c>
      <c r="I387" s="148" t="s">
        <v>2673</v>
      </c>
    </row>
    <row r="388" spans="1:9">
      <c r="A388" s="214" t="str">
        <f t="shared" si="16"/>
        <v>群馬県桐生市</v>
      </c>
      <c r="B388" s="147" t="s">
        <v>2626</v>
      </c>
      <c r="C388" s="214" t="s">
        <v>185</v>
      </c>
      <c r="D388" s="147" t="s">
        <v>2668</v>
      </c>
      <c r="F388" s="148" t="str">
        <f t="shared" si="17"/>
        <v>長野県安曇野市</v>
      </c>
      <c r="G388" s="147" t="s">
        <v>2385</v>
      </c>
      <c r="H388" s="148" t="s">
        <v>195</v>
      </c>
      <c r="I388" s="148" t="s">
        <v>2674</v>
      </c>
    </row>
    <row r="389" spans="1:9">
      <c r="A389" s="214" t="str">
        <f t="shared" si="16"/>
        <v>群馬県伊勢崎市</v>
      </c>
      <c r="B389" s="147" t="s">
        <v>2626</v>
      </c>
      <c r="C389" s="214" t="s">
        <v>185</v>
      </c>
      <c r="D389" s="147" t="s">
        <v>2670</v>
      </c>
      <c r="F389" s="148" t="str">
        <f t="shared" si="17"/>
        <v>長野県小海町</v>
      </c>
      <c r="G389" s="147" t="s">
        <v>2385</v>
      </c>
      <c r="H389" s="148" t="s">
        <v>195</v>
      </c>
      <c r="I389" s="148" t="s">
        <v>1117</v>
      </c>
    </row>
    <row r="390" spans="1:9">
      <c r="A390" s="214" t="str">
        <f t="shared" si="16"/>
        <v>群馬県太田市</v>
      </c>
      <c r="B390" s="147" t="s">
        <v>2626</v>
      </c>
      <c r="C390" s="214" t="s">
        <v>185</v>
      </c>
      <c r="D390" s="147" t="s">
        <v>2672</v>
      </c>
      <c r="F390" s="148" t="str">
        <f t="shared" si="17"/>
        <v>長野県川上村</v>
      </c>
      <c r="G390" s="147" t="s">
        <v>2385</v>
      </c>
      <c r="H390" s="148" t="s">
        <v>195</v>
      </c>
      <c r="I390" s="148" t="s">
        <v>1154</v>
      </c>
    </row>
    <row r="391" spans="1:9">
      <c r="A391" s="214" t="str">
        <f t="shared" si="16"/>
        <v>群馬県沼田市</v>
      </c>
      <c r="B391" s="147" t="s">
        <v>2626</v>
      </c>
      <c r="C391" s="214" t="s">
        <v>185</v>
      </c>
      <c r="D391" s="147" t="s">
        <v>2597</v>
      </c>
      <c r="F391" s="148" t="str">
        <f t="shared" si="17"/>
        <v>長野県南牧村</v>
      </c>
      <c r="G391" s="147" t="s">
        <v>2385</v>
      </c>
      <c r="H391" s="148" t="s">
        <v>195</v>
      </c>
      <c r="I391" s="148" t="s">
        <v>1025</v>
      </c>
    </row>
    <row r="392" spans="1:9">
      <c r="A392" s="214" t="str">
        <f t="shared" si="16"/>
        <v>群馬県渋川市</v>
      </c>
      <c r="B392" s="147" t="s">
        <v>2626</v>
      </c>
      <c r="C392" s="214" t="s">
        <v>185</v>
      </c>
      <c r="D392" s="147" t="s">
        <v>2675</v>
      </c>
      <c r="F392" s="148" t="str">
        <f t="shared" si="17"/>
        <v>長野県南相木村</v>
      </c>
      <c r="G392" s="147" t="s">
        <v>2385</v>
      </c>
      <c r="H392" s="148" t="s">
        <v>195</v>
      </c>
      <c r="I392" s="148" t="s">
        <v>1221</v>
      </c>
    </row>
    <row r="393" spans="1:9">
      <c r="A393" s="214" t="str">
        <f t="shared" ref="A393:A456" si="18">CONCATENATE(C393,D393)</f>
        <v>群馬県みどり市</v>
      </c>
      <c r="B393" s="147" t="s">
        <v>2626</v>
      </c>
      <c r="C393" s="214" t="s">
        <v>185</v>
      </c>
      <c r="D393" s="147" t="s">
        <v>2676</v>
      </c>
      <c r="F393" s="148" t="str">
        <f t="shared" si="17"/>
        <v>長野県北相木村</v>
      </c>
      <c r="G393" s="147" t="s">
        <v>2385</v>
      </c>
      <c r="H393" s="148" t="s">
        <v>195</v>
      </c>
      <c r="I393" s="148" t="s">
        <v>1255</v>
      </c>
    </row>
    <row r="394" spans="1:9">
      <c r="A394" s="214" t="str">
        <f t="shared" si="18"/>
        <v>群馬県吉岡町</v>
      </c>
      <c r="B394" s="147" t="s">
        <v>2626</v>
      </c>
      <c r="C394" s="214" t="s">
        <v>185</v>
      </c>
      <c r="D394" s="147" t="s">
        <v>2677</v>
      </c>
      <c r="F394" s="148" t="str">
        <f t="shared" si="17"/>
        <v>長野県佐久穂町</v>
      </c>
      <c r="G394" s="147" t="s">
        <v>2385</v>
      </c>
      <c r="H394" s="148" t="s">
        <v>195</v>
      </c>
      <c r="I394" s="148" t="s">
        <v>1289</v>
      </c>
    </row>
    <row r="395" spans="1:9">
      <c r="A395" s="214" t="str">
        <f t="shared" si="18"/>
        <v>群馬県東吾妻町</v>
      </c>
      <c r="B395" s="147" t="s">
        <v>2626</v>
      </c>
      <c r="C395" s="214" t="s">
        <v>185</v>
      </c>
      <c r="D395" s="147" t="s">
        <v>2678</v>
      </c>
      <c r="F395" s="148" t="str">
        <f t="shared" si="17"/>
        <v>長野県軽井沢町</v>
      </c>
      <c r="G395" s="147" t="s">
        <v>2385</v>
      </c>
      <c r="H395" s="148" t="s">
        <v>195</v>
      </c>
      <c r="I395" s="148" t="s">
        <v>2958</v>
      </c>
    </row>
    <row r="396" spans="1:9">
      <c r="A396" s="214" t="str">
        <f t="shared" si="18"/>
        <v>群馬県玉村町</v>
      </c>
      <c r="B396" s="147" t="s">
        <v>2626</v>
      </c>
      <c r="C396" s="214" t="s">
        <v>185</v>
      </c>
      <c r="D396" s="147" t="s">
        <v>2679</v>
      </c>
      <c r="F396" s="148" t="str">
        <f t="shared" si="17"/>
        <v>長野県御代田町</v>
      </c>
      <c r="G396" s="147" t="s">
        <v>2385</v>
      </c>
      <c r="H396" s="148" t="s">
        <v>195</v>
      </c>
      <c r="I396" s="148" t="s">
        <v>2959</v>
      </c>
    </row>
    <row r="397" spans="1:9">
      <c r="A397" s="214" t="str">
        <f t="shared" si="18"/>
        <v>群馬県板倉町</v>
      </c>
      <c r="B397" s="147" t="s">
        <v>2626</v>
      </c>
      <c r="C397" s="214" t="s">
        <v>185</v>
      </c>
      <c r="D397" s="147" t="s">
        <v>2680</v>
      </c>
      <c r="F397" s="148" t="str">
        <f t="shared" si="17"/>
        <v>長野県立科町</v>
      </c>
      <c r="G397" s="147" t="s">
        <v>2385</v>
      </c>
      <c r="H397" s="148" t="s">
        <v>195</v>
      </c>
      <c r="I397" s="148" t="s">
        <v>2960</v>
      </c>
    </row>
    <row r="398" spans="1:9">
      <c r="A398" s="214" t="str">
        <f t="shared" si="18"/>
        <v>群馬県千代田町</v>
      </c>
      <c r="B398" s="147" t="s">
        <v>2626</v>
      </c>
      <c r="C398" s="214" t="s">
        <v>185</v>
      </c>
      <c r="D398" s="147" t="s">
        <v>2681</v>
      </c>
      <c r="F398" s="148" t="str">
        <f t="shared" si="17"/>
        <v>長野県青木村</v>
      </c>
      <c r="G398" s="147" t="s">
        <v>2385</v>
      </c>
      <c r="H398" s="148" t="s">
        <v>195</v>
      </c>
      <c r="I398" s="148" t="s">
        <v>2961</v>
      </c>
    </row>
    <row r="399" spans="1:9">
      <c r="A399" s="214" t="str">
        <f t="shared" si="18"/>
        <v>群馬県大泉町</v>
      </c>
      <c r="B399" s="147" t="s">
        <v>2626</v>
      </c>
      <c r="C399" s="214" t="s">
        <v>185</v>
      </c>
      <c r="D399" s="147" t="s">
        <v>2682</v>
      </c>
      <c r="F399" s="148" t="str">
        <f t="shared" si="17"/>
        <v>長野県長和町</v>
      </c>
      <c r="G399" s="147" t="s">
        <v>2385</v>
      </c>
      <c r="H399" s="148" t="s">
        <v>195</v>
      </c>
      <c r="I399" s="148" t="s">
        <v>2962</v>
      </c>
    </row>
    <row r="400" spans="1:9">
      <c r="A400" s="214" t="str">
        <f t="shared" si="18"/>
        <v>群馬県榛東村</v>
      </c>
      <c r="B400" s="147" t="s">
        <v>2626</v>
      </c>
      <c r="C400" s="214" t="s">
        <v>185</v>
      </c>
      <c r="D400" s="147" t="s">
        <v>2683</v>
      </c>
      <c r="F400" s="148" t="str">
        <f t="shared" si="17"/>
        <v>長野県下諏訪町</v>
      </c>
      <c r="G400" s="147" t="s">
        <v>2385</v>
      </c>
      <c r="H400" s="148" t="s">
        <v>195</v>
      </c>
      <c r="I400" s="148" t="s">
        <v>2963</v>
      </c>
    </row>
    <row r="401" spans="1:9">
      <c r="A401" s="214" t="str">
        <f t="shared" si="18"/>
        <v>埼玉県熊谷市</v>
      </c>
      <c r="B401" s="147" t="s">
        <v>2626</v>
      </c>
      <c r="C401" s="214" t="s">
        <v>186</v>
      </c>
      <c r="D401" s="147" t="s">
        <v>2684</v>
      </c>
      <c r="F401" s="148" t="str">
        <f t="shared" si="17"/>
        <v>長野県富士見町</v>
      </c>
      <c r="G401" s="147" t="s">
        <v>2385</v>
      </c>
      <c r="H401" s="148" t="s">
        <v>195</v>
      </c>
      <c r="I401" s="148" t="s">
        <v>2964</v>
      </c>
    </row>
    <row r="402" spans="1:9">
      <c r="A402" s="214" t="str">
        <f t="shared" si="18"/>
        <v>埼玉県日高市</v>
      </c>
      <c r="B402" s="147" t="s">
        <v>2626</v>
      </c>
      <c r="C402" s="214" t="s">
        <v>186</v>
      </c>
      <c r="D402" s="147" t="s">
        <v>2685</v>
      </c>
      <c r="F402" s="148" t="str">
        <f t="shared" si="17"/>
        <v>長野県原村</v>
      </c>
      <c r="G402" s="147" t="s">
        <v>2385</v>
      </c>
      <c r="H402" s="148" t="s">
        <v>195</v>
      </c>
      <c r="I402" s="148" t="s">
        <v>2965</v>
      </c>
    </row>
    <row r="403" spans="1:9">
      <c r="A403" s="214" t="str">
        <f t="shared" si="18"/>
        <v>埼玉県毛呂山町</v>
      </c>
      <c r="B403" s="147" t="s">
        <v>2626</v>
      </c>
      <c r="C403" s="214" t="s">
        <v>186</v>
      </c>
      <c r="D403" s="147" t="s">
        <v>2686</v>
      </c>
      <c r="F403" s="148" t="str">
        <f t="shared" si="17"/>
        <v>長野県辰野町</v>
      </c>
      <c r="G403" s="147" t="s">
        <v>2385</v>
      </c>
      <c r="H403" s="148" t="s">
        <v>195</v>
      </c>
      <c r="I403" s="148" t="s">
        <v>2690</v>
      </c>
    </row>
    <row r="404" spans="1:9">
      <c r="A404" s="214" t="str">
        <f t="shared" si="18"/>
        <v>埼玉県越生町</v>
      </c>
      <c r="B404" s="147" t="s">
        <v>2626</v>
      </c>
      <c r="C404" s="214" t="s">
        <v>186</v>
      </c>
      <c r="D404" s="147" t="s">
        <v>2687</v>
      </c>
      <c r="F404" s="148" t="str">
        <f t="shared" si="17"/>
        <v>長野県箕輪町</v>
      </c>
      <c r="G404" s="147" t="s">
        <v>2385</v>
      </c>
      <c r="H404" s="148" t="s">
        <v>195</v>
      </c>
      <c r="I404" s="148" t="s">
        <v>2692</v>
      </c>
    </row>
    <row r="405" spans="1:9">
      <c r="A405" s="214" t="str">
        <f t="shared" si="18"/>
        <v>埼玉県嵐山町</v>
      </c>
      <c r="B405" s="147" t="s">
        <v>2626</v>
      </c>
      <c r="C405" s="214" t="s">
        <v>186</v>
      </c>
      <c r="D405" s="147" t="s">
        <v>2688</v>
      </c>
      <c r="F405" s="148" t="str">
        <f t="shared" si="17"/>
        <v>長野県飯島町</v>
      </c>
      <c r="G405" s="147" t="s">
        <v>2385</v>
      </c>
      <c r="H405" s="148" t="s">
        <v>195</v>
      </c>
      <c r="I405" s="148" t="s">
        <v>2694</v>
      </c>
    </row>
    <row r="406" spans="1:9">
      <c r="A406" s="214" t="str">
        <f t="shared" si="18"/>
        <v>埼玉県吉見町</v>
      </c>
      <c r="B406" s="147" t="s">
        <v>2626</v>
      </c>
      <c r="C406" s="214" t="s">
        <v>186</v>
      </c>
      <c r="D406" s="147" t="s">
        <v>2689</v>
      </c>
      <c r="F406" s="148" t="str">
        <f t="shared" si="17"/>
        <v>長野県南箕輪村</v>
      </c>
      <c r="G406" s="147" t="s">
        <v>2385</v>
      </c>
      <c r="H406" s="148" t="s">
        <v>195</v>
      </c>
      <c r="I406" s="148" t="s">
        <v>2696</v>
      </c>
    </row>
    <row r="407" spans="1:9">
      <c r="A407" s="214" t="str">
        <f t="shared" si="18"/>
        <v>千葉県鴨川市</v>
      </c>
      <c r="B407" s="147" t="s">
        <v>2626</v>
      </c>
      <c r="C407" s="214" t="s">
        <v>187</v>
      </c>
      <c r="D407" s="147" t="s">
        <v>2691</v>
      </c>
      <c r="F407" s="148" t="str">
        <f t="shared" si="17"/>
        <v>長野県宮田村</v>
      </c>
      <c r="G407" s="147" t="s">
        <v>2385</v>
      </c>
      <c r="H407" s="148" t="s">
        <v>195</v>
      </c>
      <c r="I407" s="148" t="s">
        <v>2698</v>
      </c>
    </row>
    <row r="408" spans="1:9">
      <c r="A408" s="214" t="str">
        <f t="shared" si="18"/>
        <v>千葉県八街市</v>
      </c>
      <c r="B408" s="147" t="s">
        <v>2626</v>
      </c>
      <c r="C408" s="214" t="s">
        <v>187</v>
      </c>
      <c r="D408" s="147" t="s">
        <v>2693</v>
      </c>
      <c r="F408" s="148" t="str">
        <f t="shared" si="17"/>
        <v>長野県阿智村</v>
      </c>
      <c r="G408" s="147" t="s">
        <v>2385</v>
      </c>
      <c r="H408" s="148" t="s">
        <v>195</v>
      </c>
      <c r="I408" s="148" t="s">
        <v>2700</v>
      </c>
    </row>
    <row r="409" spans="1:9">
      <c r="A409" s="214" t="str">
        <f t="shared" si="18"/>
        <v>千葉県富里市</v>
      </c>
      <c r="B409" s="147" t="s">
        <v>2626</v>
      </c>
      <c r="C409" s="214" t="s">
        <v>187</v>
      </c>
      <c r="D409" s="147" t="s">
        <v>2695</v>
      </c>
      <c r="F409" s="148" t="str">
        <f t="shared" si="17"/>
        <v>長野県平谷村</v>
      </c>
      <c r="G409" s="147" t="s">
        <v>2385</v>
      </c>
      <c r="H409" s="148" t="s">
        <v>195</v>
      </c>
      <c r="I409" s="148" t="s">
        <v>2702</v>
      </c>
    </row>
    <row r="410" spans="1:9">
      <c r="A410" s="214" t="str">
        <f t="shared" si="18"/>
        <v>千葉県山武市</v>
      </c>
      <c r="B410" s="147" t="s">
        <v>2626</v>
      </c>
      <c r="C410" s="214" t="s">
        <v>187</v>
      </c>
      <c r="D410" s="147" t="s">
        <v>2697</v>
      </c>
      <c r="F410" s="148" t="str">
        <f t="shared" si="17"/>
        <v>長野県根羽村</v>
      </c>
      <c r="G410" s="147" t="s">
        <v>2385</v>
      </c>
      <c r="H410" s="148" t="s">
        <v>195</v>
      </c>
      <c r="I410" s="148" t="s">
        <v>2703</v>
      </c>
    </row>
    <row r="411" spans="1:9">
      <c r="A411" s="214" t="str">
        <f t="shared" si="18"/>
        <v>千葉県九十九里町</v>
      </c>
      <c r="B411" s="147" t="s">
        <v>2626</v>
      </c>
      <c r="C411" s="214" t="s">
        <v>187</v>
      </c>
      <c r="D411" s="147" t="s">
        <v>2699</v>
      </c>
      <c r="F411" s="148" t="str">
        <f t="shared" si="17"/>
        <v>長野県下條村</v>
      </c>
      <c r="G411" s="147" t="s">
        <v>2385</v>
      </c>
      <c r="H411" s="148" t="s">
        <v>195</v>
      </c>
      <c r="I411" s="148" t="s">
        <v>2705</v>
      </c>
    </row>
    <row r="412" spans="1:9">
      <c r="A412" s="214" t="str">
        <f t="shared" si="18"/>
        <v>千葉県芝山町</v>
      </c>
      <c r="B412" s="147" t="s">
        <v>2626</v>
      </c>
      <c r="C412" s="214" t="s">
        <v>187</v>
      </c>
      <c r="D412" s="147" t="s">
        <v>2701</v>
      </c>
      <c r="F412" s="148" t="str">
        <f t="shared" si="17"/>
        <v>長野県売木村</v>
      </c>
      <c r="G412" s="147" t="s">
        <v>2385</v>
      </c>
      <c r="H412" s="148" t="s">
        <v>195</v>
      </c>
      <c r="I412" s="148" t="s">
        <v>2707</v>
      </c>
    </row>
    <row r="413" spans="1:9">
      <c r="A413" s="214" t="str">
        <f t="shared" si="18"/>
        <v>千葉県大多喜町</v>
      </c>
      <c r="B413" s="147" t="s">
        <v>2626</v>
      </c>
      <c r="C413" s="214" t="s">
        <v>187</v>
      </c>
      <c r="D413" s="147" t="s">
        <v>3016</v>
      </c>
      <c r="F413" s="148" t="str">
        <f t="shared" si="17"/>
        <v>長野県大鹿村</v>
      </c>
      <c r="G413" s="147" t="s">
        <v>2385</v>
      </c>
      <c r="H413" s="148" t="s">
        <v>195</v>
      </c>
      <c r="I413" s="148" t="s">
        <v>2709</v>
      </c>
    </row>
    <row r="414" spans="1:9">
      <c r="A414" s="214" t="str">
        <f t="shared" si="18"/>
        <v>東京都武蔵村山市</v>
      </c>
      <c r="B414" s="147" t="s">
        <v>2626</v>
      </c>
      <c r="C414" s="214" t="s">
        <v>188</v>
      </c>
      <c r="D414" s="147" t="s">
        <v>2704</v>
      </c>
      <c r="F414" s="148" t="str">
        <f t="shared" si="17"/>
        <v>長野県上松町</v>
      </c>
      <c r="G414" s="147" t="s">
        <v>2385</v>
      </c>
      <c r="H414" s="148" t="s">
        <v>195</v>
      </c>
      <c r="I414" s="148" t="s">
        <v>2711</v>
      </c>
    </row>
    <row r="415" spans="1:9">
      <c r="A415" s="214" t="str">
        <f t="shared" si="18"/>
        <v>東京都瑞穂町</v>
      </c>
      <c r="B415" s="147" t="s">
        <v>2626</v>
      </c>
      <c r="C415" s="214" t="s">
        <v>188</v>
      </c>
      <c r="D415" s="147" t="s">
        <v>2706</v>
      </c>
      <c r="F415" s="148" t="str">
        <f t="shared" si="17"/>
        <v>長野県木祖村</v>
      </c>
      <c r="G415" s="147" t="s">
        <v>2385</v>
      </c>
      <c r="H415" s="148" t="s">
        <v>195</v>
      </c>
      <c r="I415" s="148" t="s">
        <v>2712</v>
      </c>
    </row>
    <row r="416" spans="1:9">
      <c r="A416" s="214" t="str">
        <f t="shared" si="18"/>
        <v>神奈川県箱根町</v>
      </c>
      <c r="B416" s="147" t="s">
        <v>2626</v>
      </c>
      <c r="C416" s="214" t="s">
        <v>189</v>
      </c>
      <c r="D416" s="147" t="s">
        <v>2708</v>
      </c>
      <c r="F416" s="148" t="str">
        <f t="shared" si="17"/>
        <v>長野県王滝村</v>
      </c>
      <c r="G416" s="147" t="s">
        <v>2385</v>
      </c>
      <c r="H416" s="148" t="s">
        <v>195</v>
      </c>
      <c r="I416" s="148" t="s">
        <v>2713</v>
      </c>
    </row>
    <row r="417" spans="1:9">
      <c r="A417" s="214" t="str">
        <f t="shared" si="18"/>
        <v>新潟県新潟市</v>
      </c>
      <c r="B417" s="147" t="s">
        <v>2626</v>
      </c>
      <c r="C417" s="214" t="s">
        <v>190</v>
      </c>
      <c r="D417" s="147" t="s">
        <v>2710</v>
      </c>
      <c r="F417" s="148" t="str">
        <f t="shared" si="17"/>
        <v>長野県大桑村</v>
      </c>
      <c r="G417" s="147" t="s">
        <v>2385</v>
      </c>
      <c r="H417" s="148" t="s">
        <v>195</v>
      </c>
      <c r="I417" s="148" t="s">
        <v>2714</v>
      </c>
    </row>
    <row r="418" spans="1:9">
      <c r="A418" s="214" t="str">
        <f t="shared" si="18"/>
        <v>富山県富山市</v>
      </c>
      <c r="B418" s="147" t="s">
        <v>2626</v>
      </c>
      <c r="C418" s="214" t="s">
        <v>191</v>
      </c>
      <c r="D418" s="147" t="s">
        <v>2402</v>
      </c>
      <c r="F418" s="148" t="str">
        <f t="shared" si="17"/>
        <v>長野県木曽町</v>
      </c>
      <c r="G418" s="147" t="s">
        <v>2385</v>
      </c>
      <c r="H418" s="148" t="s">
        <v>195</v>
      </c>
      <c r="I418" s="148" t="s">
        <v>2715</v>
      </c>
    </row>
    <row r="419" spans="1:9">
      <c r="A419" s="214" t="str">
        <f t="shared" si="18"/>
        <v>富山県南砺市</v>
      </c>
      <c r="B419" s="147" t="s">
        <v>2626</v>
      </c>
      <c r="C419" s="214" t="s">
        <v>191</v>
      </c>
      <c r="D419" s="147" t="s">
        <v>2408</v>
      </c>
      <c r="F419" s="148" t="str">
        <f t="shared" si="17"/>
        <v>長野県麻績村</v>
      </c>
      <c r="G419" s="147" t="s">
        <v>2385</v>
      </c>
      <c r="H419" s="148" t="s">
        <v>195</v>
      </c>
      <c r="I419" s="148" t="s">
        <v>1780</v>
      </c>
    </row>
    <row r="420" spans="1:9">
      <c r="A420" s="214" t="str">
        <f t="shared" si="18"/>
        <v>富山県上市町</v>
      </c>
      <c r="B420" s="147" t="s">
        <v>2626</v>
      </c>
      <c r="C420" s="214" t="s">
        <v>191</v>
      </c>
      <c r="D420" s="147" t="s">
        <v>2280</v>
      </c>
      <c r="F420" s="148" t="str">
        <f t="shared" si="17"/>
        <v>長野県生坂村</v>
      </c>
      <c r="G420" s="147" t="s">
        <v>2385</v>
      </c>
      <c r="H420" s="148" t="s">
        <v>195</v>
      </c>
      <c r="I420" s="148" t="s">
        <v>1785</v>
      </c>
    </row>
    <row r="421" spans="1:9">
      <c r="A421" s="214" t="str">
        <f t="shared" si="18"/>
        <v>富山県立山町</v>
      </c>
      <c r="B421" s="147" t="s">
        <v>2626</v>
      </c>
      <c r="C421" s="214" t="s">
        <v>191</v>
      </c>
      <c r="D421" s="147" t="s">
        <v>2283</v>
      </c>
      <c r="F421" s="148" t="str">
        <f t="shared" si="17"/>
        <v>長野県山形村</v>
      </c>
      <c r="G421" s="147" t="s">
        <v>2385</v>
      </c>
      <c r="H421" s="148" t="s">
        <v>195</v>
      </c>
      <c r="I421" s="148" t="s">
        <v>1790</v>
      </c>
    </row>
    <row r="422" spans="1:9">
      <c r="A422" s="214" t="str">
        <f t="shared" si="18"/>
        <v>富山県舟橋村</v>
      </c>
      <c r="B422" s="147" t="s">
        <v>2626</v>
      </c>
      <c r="C422" s="214" t="s">
        <v>191</v>
      </c>
      <c r="D422" s="147" t="s">
        <v>2716</v>
      </c>
      <c r="F422" s="148" t="str">
        <f t="shared" si="17"/>
        <v>長野県朝日村</v>
      </c>
      <c r="G422" s="147" t="s">
        <v>2385</v>
      </c>
      <c r="H422" s="148" t="s">
        <v>195</v>
      </c>
      <c r="I422" s="148" t="s">
        <v>1794</v>
      </c>
    </row>
    <row r="423" spans="1:9">
      <c r="A423" s="214" t="str">
        <f t="shared" si="18"/>
        <v>石川県金沢市</v>
      </c>
      <c r="B423" s="147" t="s">
        <v>2626</v>
      </c>
      <c r="C423" s="214" t="s">
        <v>192</v>
      </c>
      <c r="D423" s="147" t="s">
        <v>2717</v>
      </c>
      <c r="F423" s="148" t="str">
        <f t="shared" si="17"/>
        <v>長野県筑北村</v>
      </c>
      <c r="G423" s="147" t="s">
        <v>2385</v>
      </c>
      <c r="H423" s="148" t="s">
        <v>195</v>
      </c>
      <c r="I423" s="148" t="s">
        <v>1797</v>
      </c>
    </row>
    <row r="424" spans="1:9">
      <c r="A424" s="214" t="str">
        <f t="shared" si="18"/>
        <v>石川県津幡町</v>
      </c>
      <c r="B424" s="147" t="s">
        <v>2626</v>
      </c>
      <c r="C424" s="214" t="s">
        <v>192</v>
      </c>
      <c r="D424" s="147" t="s">
        <v>2718</v>
      </c>
      <c r="F424" s="148" t="str">
        <f t="shared" si="17"/>
        <v>長野県池田町</v>
      </c>
      <c r="G424" s="147" t="s">
        <v>2385</v>
      </c>
      <c r="H424" s="148" t="s">
        <v>195</v>
      </c>
      <c r="I424" s="148" t="s">
        <v>2955</v>
      </c>
    </row>
    <row r="425" spans="1:9">
      <c r="A425" s="214" t="str">
        <f t="shared" si="18"/>
        <v>石川県内灘町</v>
      </c>
      <c r="B425" s="147" t="s">
        <v>2626</v>
      </c>
      <c r="C425" s="214" t="s">
        <v>192</v>
      </c>
      <c r="D425" s="147" t="s">
        <v>2719</v>
      </c>
      <c r="F425" s="148" t="str">
        <f t="shared" si="17"/>
        <v>長野県松川村</v>
      </c>
      <c r="G425" s="147" t="s">
        <v>2385</v>
      </c>
      <c r="H425" s="148" t="s">
        <v>195</v>
      </c>
      <c r="I425" s="148" t="s">
        <v>2966</v>
      </c>
    </row>
    <row r="426" spans="1:9">
      <c r="A426" s="214" t="str">
        <f t="shared" si="18"/>
        <v>福井県福井市</v>
      </c>
      <c r="B426" s="147" t="s">
        <v>2626</v>
      </c>
      <c r="C426" s="214" t="s">
        <v>193</v>
      </c>
      <c r="D426" s="147" t="s">
        <v>2720</v>
      </c>
      <c r="F426" s="148" t="str">
        <f t="shared" si="17"/>
        <v>長野県白馬村</v>
      </c>
      <c r="G426" s="147" t="s">
        <v>2385</v>
      </c>
      <c r="H426" s="148" t="s">
        <v>195</v>
      </c>
      <c r="I426" s="148" t="s">
        <v>2967</v>
      </c>
    </row>
    <row r="427" spans="1:9">
      <c r="A427" s="214" t="str">
        <f t="shared" si="18"/>
        <v>山梨県南アルプス市</v>
      </c>
      <c r="B427" s="147" t="s">
        <v>2626</v>
      </c>
      <c r="C427" s="214" t="s">
        <v>194</v>
      </c>
      <c r="D427" s="147" t="s">
        <v>2721</v>
      </c>
      <c r="F427" s="148" t="str">
        <f t="shared" si="17"/>
        <v>長野県小谷村</v>
      </c>
      <c r="G427" s="147" t="s">
        <v>2385</v>
      </c>
      <c r="H427" s="148" t="s">
        <v>195</v>
      </c>
      <c r="I427" s="148" t="s">
        <v>2968</v>
      </c>
    </row>
    <row r="428" spans="1:9">
      <c r="A428" s="214" t="str">
        <f t="shared" si="18"/>
        <v>山梨県北杜市</v>
      </c>
      <c r="B428" s="147" t="s">
        <v>2626</v>
      </c>
      <c r="C428" s="214" t="s">
        <v>194</v>
      </c>
      <c r="D428" s="147" t="s">
        <v>2342</v>
      </c>
      <c r="F428" s="148" t="str">
        <f t="shared" si="17"/>
        <v>長野県坂城町</v>
      </c>
      <c r="G428" s="147" t="s">
        <v>2385</v>
      </c>
      <c r="H428" s="148" t="s">
        <v>195</v>
      </c>
      <c r="I428" s="148" t="s">
        <v>2969</v>
      </c>
    </row>
    <row r="429" spans="1:9">
      <c r="A429" s="214" t="str">
        <f t="shared" si="18"/>
        <v>山梨県甲斐市</v>
      </c>
      <c r="B429" s="147" t="s">
        <v>2626</v>
      </c>
      <c r="C429" s="214" t="s">
        <v>194</v>
      </c>
      <c r="D429" s="147" t="s">
        <v>2722</v>
      </c>
      <c r="F429" s="148" t="str">
        <f t="shared" si="17"/>
        <v>長野県小布施町</v>
      </c>
      <c r="G429" s="147" t="s">
        <v>2385</v>
      </c>
      <c r="H429" s="148" t="s">
        <v>195</v>
      </c>
      <c r="I429" s="148" t="s">
        <v>2970</v>
      </c>
    </row>
    <row r="430" spans="1:9">
      <c r="A430" s="214" t="str">
        <f t="shared" si="18"/>
        <v>山梨県上野原市</v>
      </c>
      <c r="B430" s="147" t="s">
        <v>2626</v>
      </c>
      <c r="C430" s="214" t="s">
        <v>194</v>
      </c>
      <c r="D430" s="147" t="s">
        <v>2723</v>
      </c>
      <c r="F430" s="148" t="str">
        <f t="shared" si="17"/>
        <v>長野県高山村</v>
      </c>
      <c r="G430" s="147" t="s">
        <v>2385</v>
      </c>
      <c r="H430" s="148" t="s">
        <v>195</v>
      </c>
      <c r="I430" s="148" t="s">
        <v>2971</v>
      </c>
    </row>
    <row r="431" spans="1:9">
      <c r="A431" s="214" t="str">
        <f t="shared" si="18"/>
        <v>山梨県中央市</v>
      </c>
      <c r="B431" s="147" t="s">
        <v>2626</v>
      </c>
      <c r="C431" s="214" t="s">
        <v>194</v>
      </c>
      <c r="D431" s="147" t="s">
        <v>2724</v>
      </c>
      <c r="F431" s="148" t="str">
        <f t="shared" si="17"/>
        <v>長野県山ノ内町</v>
      </c>
      <c r="G431" s="147" t="s">
        <v>2385</v>
      </c>
      <c r="H431" s="148" t="s">
        <v>195</v>
      </c>
      <c r="I431" s="148" t="s">
        <v>2972</v>
      </c>
    </row>
    <row r="432" spans="1:9">
      <c r="A432" s="214" t="str">
        <f t="shared" si="18"/>
        <v>山梨県市川三郷町</v>
      </c>
      <c r="B432" s="147" t="s">
        <v>2626</v>
      </c>
      <c r="C432" s="214" t="s">
        <v>194</v>
      </c>
      <c r="D432" s="147" t="s">
        <v>2725</v>
      </c>
      <c r="F432" s="148" t="str">
        <f t="shared" si="17"/>
        <v>長野県木島平村</v>
      </c>
      <c r="G432" s="147" t="s">
        <v>2385</v>
      </c>
      <c r="H432" s="148" t="s">
        <v>195</v>
      </c>
      <c r="I432" s="148" t="s">
        <v>2973</v>
      </c>
    </row>
    <row r="433" spans="1:9">
      <c r="A433" s="214" t="str">
        <f t="shared" si="18"/>
        <v>山梨県早川町</v>
      </c>
      <c r="B433" s="147" t="s">
        <v>2626</v>
      </c>
      <c r="C433" s="214" t="s">
        <v>194</v>
      </c>
      <c r="D433" s="147" t="s">
        <v>2726</v>
      </c>
      <c r="F433" s="148" t="str">
        <f t="shared" si="17"/>
        <v>長野県野沢温泉村</v>
      </c>
      <c r="G433" s="147" t="s">
        <v>2385</v>
      </c>
      <c r="H433" s="148" t="s">
        <v>195</v>
      </c>
      <c r="I433" s="148" t="s">
        <v>2974</v>
      </c>
    </row>
    <row r="434" spans="1:9">
      <c r="A434" s="214" t="str">
        <f t="shared" si="18"/>
        <v>山梨県身延町</v>
      </c>
      <c r="B434" s="147" t="s">
        <v>2626</v>
      </c>
      <c r="C434" s="214" t="s">
        <v>194</v>
      </c>
      <c r="D434" s="147" t="s">
        <v>2727</v>
      </c>
      <c r="F434" s="148" t="str">
        <f t="shared" si="17"/>
        <v>長野県信濃町</v>
      </c>
      <c r="G434" s="147" t="s">
        <v>2385</v>
      </c>
      <c r="H434" s="148" t="s">
        <v>195</v>
      </c>
      <c r="I434" s="148" t="s">
        <v>2975</v>
      </c>
    </row>
    <row r="435" spans="1:9">
      <c r="A435" s="214" t="str">
        <f t="shared" si="18"/>
        <v>山梨県南部町</v>
      </c>
      <c r="B435" s="147" t="s">
        <v>2626</v>
      </c>
      <c r="C435" s="214" t="s">
        <v>194</v>
      </c>
      <c r="D435" s="147" t="s">
        <v>2728</v>
      </c>
      <c r="F435" s="148" t="str">
        <f t="shared" si="17"/>
        <v>長野県小川村</v>
      </c>
      <c r="G435" s="147" t="s">
        <v>2385</v>
      </c>
      <c r="H435" s="148" t="s">
        <v>195</v>
      </c>
      <c r="I435" s="148" t="s">
        <v>2976</v>
      </c>
    </row>
    <row r="436" spans="1:9">
      <c r="A436" s="214" t="str">
        <f t="shared" si="18"/>
        <v>山梨県昭和町</v>
      </c>
      <c r="B436" s="147" t="s">
        <v>2626</v>
      </c>
      <c r="C436" s="214" t="s">
        <v>194</v>
      </c>
      <c r="D436" s="147" t="s">
        <v>2729</v>
      </c>
      <c r="F436" s="148" t="str">
        <f t="shared" si="17"/>
        <v>長野県飯綱町</v>
      </c>
      <c r="G436" s="147" t="s">
        <v>2385</v>
      </c>
      <c r="H436" s="148" t="s">
        <v>195</v>
      </c>
      <c r="I436" s="148" t="s">
        <v>2977</v>
      </c>
    </row>
    <row r="437" spans="1:9">
      <c r="A437" s="214" t="str">
        <f t="shared" si="18"/>
        <v>山梨県富士河口湖町</v>
      </c>
      <c r="B437" s="147" t="s">
        <v>2626</v>
      </c>
      <c r="C437" s="214" t="s">
        <v>194</v>
      </c>
      <c r="D437" s="147" t="s">
        <v>2730</v>
      </c>
      <c r="F437" s="148" t="str">
        <f t="shared" si="17"/>
        <v>長野県栄村</v>
      </c>
      <c r="G437" s="147" t="s">
        <v>2385</v>
      </c>
      <c r="H437" s="148" t="s">
        <v>195</v>
      </c>
      <c r="I437" s="148" t="s">
        <v>2978</v>
      </c>
    </row>
    <row r="438" spans="1:9">
      <c r="A438" s="214" t="str">
        <f t="shared" si="18"/>
        <v>山梨県道志村</v>
      </c>
      <c r="B438" s="147" t="s">
        <v>2626</v>
      </c>
      <c r="C438" s="214" t="s">
        <v>194</v>
      </c>
      <c r="D438" s="147" t="s">
        <v>2731</v>
      </c>
      <c r="F438" s="148" t="str">
        <f t="shared" si="17"/>
        <v>岐阜県高山市</v>
      </c>
      <c r="G438" s="147" t="s">
        <v>2385</v>
      </c>
      <c r="H438" s="148" t="s">
        <v>196</v>
      </c>
      <c r="I438" s="148" t="s">
        <v>2419</v>
      </c>
    </row>
    <row r="439" spans="1:9">
      <c r="A439" s="214" t="str">
        <f t="shared" si="18"/>
        <v>長野県長野市</v>
      </c>
      <c r="B439" s="147" t="s">
        <v>2626</v>
      </c>
      <c r="C439" s="214" t="s">
        <v>195</v>
      </c>
      <c r="D439" s="147" t="s">
        <v>2417</v>
      </c>
      <c r="F439" s="148" t="str">
        <f t="shared" si="17"/>
        <v>岐阜県飛騨市</v>
      </c>
      <c r="G439" s="147" t="s">
        <v>2385</v>
      </c>
      <c r="H439" s="148" t="s">
        <v>196</v>
      </c>
      <c r="I439" s="148" t="s">
        <v>2421</v>
      </c>
    </row>
    <row r="440" spans="1:9">
      <c r="A440" s="214" t="str">
        <f t="shared" si="18"/>
        <v>長野県松本市</v>
      </c>
      <c r="B440" s="147" t="s">
        <v>2626</v>
      </c>
      <c r="C440" s="214" t="s">
        <v>195</v>
      </c>
      <c r="D440" s="147" t="s">
        <v>2645</v>
      </c>
      <c r="F440" s="148" t="str">
        <f t="shared" si="17"/>
        <v>岐阜県郡上市</v>
      </c>
      <c r="G440" s="147" t="s">
        <v>2385</v>
      </c>
      <c r="H440" s="148" t="s">
        <v>196</v>
      </c>
      <c r="I440" s="148" t="s">
        <v>2733</v>
      </c>
    </row>
    <row r="441" spans="1:9">
      <c r="A441" s="214" t="str">
        <f t="shared" si="18"/>
        <v>長野県上田市</v>
      </c>
      <c r="B441" s="147" t="s">
        <v>2626</v>
      </c>
      <c r="C441" s="214" t="s">
        <v>195</v>
      </c>
      <c r="D441" s="147" t="s">
        <v>2647</v>
      </c>
      <c r="F441" s="148" t="str">
        <f t="shared" si="17"/>
        <v>岐阜県白川村</v>
      </c>
      <c r="G441" s="147" t="s">
        <v>2385</v>
      </c>
      <c r="H441" s="148" t="s">
        <v>196</v>
      </c>
      <c r="I441" s="148" t="s">
        <v>2316</v>
      </c>
    </row>
    <row r="442" spans="1:9">
      <c r="A442" s="214" t="str">
        <f t="shared" si="18"/>
        <v>長野県岡谷市</v>
      </c>
      <c r="B442" s="147" t="s">
        <v>2626</v>
      </c>
      <c r="C442" s="214" t="s">
        <v>195</v>
      </c>
      <c r="D442" s="147" t="s">
        <v>2649</v>
      </c>
      <c r="F442" s="148" t="str">
        <f t="shared" si="17"/>
        <v>岡山県新庄村</v>
      </c>
      <c r="G442" s="147" t="s">
        <v>2385</v>
      </c>
      <c r="H442" s="148" t="s">
        <v>208</v>
      </c>
      <c r="I442" s="148" t="s">
        <v>2979</v>
      </c>
    </row>
    <row r="443" spans="1:9">
      <c r="A443" s="214" t="str">
        <f t="shared" si="18"/>
        <v>長野県飯田市</v>
      </c>
      <c r="B443" s="147" t="s">
        <v>2626</v>
      </c>
      <c r="C443" s="214" t="s">
        <v>195</v>
      </c>
      <c r="D443" s="147" t="s">
        <v>2732</v>
      </c>
      <c r="F443" s="148" t="str">
        <f t="shared" si="17"/>
        <v>広島県安芸太田町</v>
      </c>
      <c r="G443" s="147" t="s">
        <v>2385</v>
      </c>
      <c r="H443" s="148" t="s">
        <v>209</v>
      </c>
      <c r="I443" s="148" t="s">
        <v>2734</v>
      </c>
    </row>
    <row r="444" spans="1:9">
      <c r="A444" s="214" t="str">
        <f t="shared" si="18"/>
        <v>長野県諏訪市</v>
      </c>
      <c r="B444" s="147" t="s">
        <v>2626</v>
      </c>
      <c r="C444" s="214" t="s">
        <v>195</v>
      </c>
      <c r="D444" s="147" t="s">
        <v>2651</v>
      </c>
    </row>
    <row r="445" spans="1:9">
      <c r="A445" s="214" t="str">
        <f t="shared" si="18"/>
        <v>長野県伊那市</v>
      </c>
      <c r="B445" s="147" t="s">
        <v>2626</v>
      </c>
      <c r="C445" s="214" t="s">
        <v>195</v>
      </c>
      <c r="D445" s="147" t="s">
        <v>2657</v>
      </c>
    </row>
    <row r="446" spans="1:9">
      <c r="A446" s="214" t="str">
        <f t="shared" si="18"/>
        <v>長野県大町市</v>
      </c>
      <c r="B446" s="147" t="s">
        <v>2626</v>
      </c>
      <c r="C446" s="214" t="s">
        <v>195</v>
      </c>
      <c r="D446" s="147" t="s">
        <v>2663</v>
      </c>
    </row>
    <row r="447" spans="1:9">
      <c r="A447" s="214" t="str">
        <f t="shared" si="18"/>
        <v>長野県茅野市</v>
      </c>
      <c r="B447" s="147" t="s">
        <v>2626</v>
      </c>
      <c r="C447" s="214" t="s">
        <v>195</v>
      </c>
      <c r="D447" s="147" t="s">
        <v>2666</v>
      </c>
    </row>
    <row r="448" spans="1:9">
      <c r="A448" s="214" t="str">
        <f t="shared" si="18"/>
        <v>長野県長和町</v>
      </c>
      <c r="B448" s="147" t="s">
        <v>2626</v>
      </c>
      <c r="C448" s="214" t="s">
        <v>195</v>
      </c>
      <c r="D448" s="147" t="s">
        <v>2735</v>
      </c>
    </row>
    <row r="449" spans="1:4">
      <c r="A449" s="214" t="str">
        <f t="shared" si="18"/>
        <v>長野県下諏訪町</v>
      </c>
      <c r="B449" s="147" t="s">
        <v>2626</v>
      </c>
      <c r="C449" s="214" t="s">
        <v>195</v>
      </c>
      <c r="D449" s="147" t="s">
        <v>2736</v>
      </c>
    </row>
    <row r="450" spans="1:4">
      <c r="A450" s="214" t="str">
        <f t="shared" si="18"/>
        <v>長野県辰野町</v>
      </c>
      <c r="B450" s="147" t="s">
        <v>2626</v>
      </c>
      <c r="C450" s="214" t="s">
        <v>195</v>
      </c>
      <c r="D450" s="147" t="s">
        <v>2737</v>
      </c>
    </row>
    <row r="451" spans="1:4">
      <c r="A451" s="214" t="str">
        <f t="shared" si="18"/>
        <v>長野県箕輪町</v>
      </c>
      <c r="B451" s="147" t="s">
        <v>2626</v>
      </c>
      <c r="C451" s="214" t="s">
        <v>195</v>
      </c>
      <c r="D451" s="147" t="s">
        <v>2692</v>
      </c>
    </row>
    <row r="452" spans="1:4">
      <c r="A452" s="214" t="str">
        <f t="shared" si="18"/>
        <v>長野県木曽町</v>
      </c>
      <c r="B452" s="147" t="s">
        <v>2626</v>
      </c>
      <c r="C452" s="214" t="s">
        <v>195</v>
      </c>
      <c r="D452" s="147" t="s">
        <v>2738</v>
      </c>
    </row>
    <row r="453" spans="1:4">
      <c r="A453" s="214" t="str">
        <f t="shared" si="18"/>
        <v>長野県南箕輪村</v>
      </c>
      <c r="B453" s="147" t="s">
        <v>2626</v>
      </c>
      <c r="C453" s="214" t="s">
        <v>195</v>
      </c>
      <c r="D453" s="147" t="s">
        <v>2739</v>
      </c>
    </row>
    <row r="454" spans="1:4">
      <c r="A454" s="214" t="str">
        <f t="shared" si="18"/>
        <v>長野県大鹿村</v>
      </c>
      <c r="B454" s="147" t="s">
        <v>2626</v>
      </c>
      <c r="C454" s="214" t="s">
        <v>195</v>
      </c>
      <c r="D454" s="147" t="s">
        <v>2709</v>
      </c>
    </row>
    <row r="455" spans="1:4">
      <c r="A455" s="214" t="str">
        <f t="shared" si="18"/>
        <v>長野県木祖村</v>
      </c>
      <c r="B455" s="147" t="s">
        <v>2626</v>
      </c>
      <c r="C455" s="214" t="s">
        <v>195</v>
      </c>
      <c r="D455" s="147" t="s">
        <v>2712</v>
      </c>
    </row>
    <row r="456" spans="1:4">
      <c r="A456" s="214" t="str">
        <f t="shared" si="18"/>
        <v>長野県朝日村</v>
      </c>
      <c r="B456" s="147" t="s">
        <v>2626</v>
      </c>
      <c r="C456" s="214" t="s">
        <v>195</v>
      </c>
      <c r="D456" s="147" t="s">
        <v>2740</v>
      </c>
    </row>
    <row r="457" spans="1:4">
      <c r="A457" s="214" t="str">
        <f t="shared" ref="A457:A520" si="19">CONCATENATE(C457,D457)</f>
        <v>長野県筑北村</v>
      </c>
      <c r="B457" s="147" t="s">
        <v>2626</v>
      </c>
      <c r="C457" s="214" t="s">
        <v>195</v>
      </c>
      <c r="D457" s="147" t="s">
        <v>2741</v>
      </c>
    </row>
    <row r="458" spans="1:4">
      <c r="A458" s="214" t="str">
        <f t="shared" si="19"/>
        <v>岐阜県大垣市</v>
      </c>
      <c r="B458" s="147" t="s">
        <v>2626</v>
      </c>
      <c r="C458" s="214" t="s">
        <v>196</v>
      </c>
      <c r="D458" s="147" t="s">
        <v>2742</v>
      </c>
    </row>
    <row r="459" spans="1:4">
      <c r="A459" s="214" t="str">
        <f t="shared" si="19"/>
        <v>岐阜県高山市</v>
      </c>
      <c r="B459" s="147" t="s">
        <v>2626</v>
      </c>
      <c r="C459" s="214" t="s">
        <v>196</v>
      </c>
      <c r="D459" s="147" t="s">
        <v>2419</v>
      </c>
    </row>
    <row r="460" spans="1:4">
      <c r="A460" s="214" t="str">
        <f t="shared" si="19"/>
        <v>岐阜県多治見市</v>
      </c>
      <c r="B460" s="147" t="s">
        <v>2626</v>
      </c>
      <c r="C460" s="214" t="s">
        <v>196</v>
      </c>
      <c r="D460" s="147" t="s">
        <v>2743</v>
      </c>
    </row>
    <row r="461" spans="1:4">
      <c r="A461" s="214" t="str">
        <f t="shared" si="19"/>
        <v>岐阜県関市</v>
      </c>
      <c r="B461" s="147" t="s">
        <v>2626</v>
      </c>
      <c r="C461" s="214" t="s">
        <v>196</v>
      </c>
      <c r="D461" s="147" t="s">
        <v>2744</v>
      </c>
    </row>
    <row r="462" spans="1:4">
      <c r="A462" s="214" t="str">
        <f t="shared" si="19"/>
        <v>岐阜県羽島市</v>
      </c>
      <c r="B462" s="147" t="s">
        <v>2626</v>
      </c>
      <c r="C462" s="214" t="s">
        <v>196</v>
      </c>
      <c r="D462" s="147" t="s">
        <v>2745</v>
      </c>
    </row>
    <row r="463" spans="1:4">
      <c r="A463" s="214" t="str">
        <f t="shared" si="19"/>
        <v>岐阜県美濃加茂市</v>
      </c>
      <c r="B463" s="147" t="s">
        <v>2626</v>
      </c>
      <c r="C463" s="214" t="s">
        <v>196</v>
      </c>
      <c r="D463" s="147" t="s">
        <v>2746</v>
      </c>
    </row>
    <row r="464" spans="1:4">
      <c r="A464" s="214" t="str">
        <f t="shared" si="19"/>
        <v>岐阜県土岐市</v>
      </c>
      <c r="B464" s="147" t="s">
        <v>2626</v>
      </c>
      <c r="C464" s="214" t="s">
        <v>196</v>
      </c>
      <c r="D464" s="147" t="s">
        <v>2747</v>
      </c>
    </row>
    <row r="465" spans="1:4">
      <c r="A465" s="214" t="str">
        <f t="shared" si="19"/>
        <v>岐阜県各務原市</v>
      </c>
      <c r="B465" s="147" t="s">
        <v>2626</v>
      </c>
      <c r="C465" s="214" t="s">
        <v>196</v>
      </c>
      <c r="D465" s="147" t="s">
        <v>2748</v>
      </c>
    </row>
    <row r="466" spans="1:4">
      <c r="A466" s="214" t="str">
        <f t="shared" si="19"/>
        <v>岐阜県可児市</v>
      </c>
      <c r="B466" s="147" t="s">
        <v>2626</v>
      </c>
      <c r="C466" s="214" t="s">
        <v>196</v>
      </c>
      <c r="D466" s="147" t="s">
        <v>2749</v>
      </c>
    </row>
    <row r="467" spans="1:4">
      <c r="A467" s="214" t="str">
        <f t="shared" si="19"/>
        <v>岐阜県瑞穂市</v>
      </c>
      <c r="B467" s="147" t="s">
        <v>2626</v>
      </c>
      <c r="C467" s="214" t="s">
        <v>196</v>
      </c>
      <c r="D467" s="147" t="s">
        <v>2750</v>
      </c>
    </row>
    <row r="468" spans="1:4">
      <c r="A468" s="214" t="str">
        <f t="shared" si="19"/>
        <v>岐阜県本巣市</v>
      </c>
      <c r="B468" s="147" t="s">
        <v>2626</v>
      </c>
      <c r="C468" s="214" t="s">
        <v>196</v>
      </c>
      <c r="D468" s="147" t="s">
        <v>2751</v>
      </c>
    </row>
    <row r="469" spans="1:4">
      <c r="A469" s="214" t="str">
        <f t="shared" si="19"/>
        <v>岐阜県岐南町</v>
      </c>
      <c r="B469" s="147" t="s">
        <v>2626</v>
      </c>
      <c r="C469" s="214" t="s">
        <v>196</v>
      </c>
      <c r="D469" s="147" t="s">
        <v>2752</v>
      </c>
    </row>
    <row r="470" spans="1:4">
      <c r="A470" s="214" t="str">
        <f t="shared" si="19"/>
        <v>岐阜県笠松町</v>
      </c>
      <c r="B470" s="147" t="s">
        <v>2626</v>
      </c>
      <c r="C470" s="214" t="s">
        <v>196</v>
      </c>
      <c r="D470" s="147" t="s">
        <v>2753</v>
      </c>
    </row>
    <row r="471" spans="1:4">
      <c r="A471" s="214" t="str">
        <f t="shared" si="19"/>
        <v>岐阜県神戸町</v>
      </c>
      <c r="B471" s="147" t="s">
        <v>2626</v>
      </c>
      <c r="C471" s="214" t="s">
        <v>196</v>
      </c>
      <c r="D471" s="147" t="s">
        <v>2754</v>
      </c>
    </row>
    <row r="472" spans="1:4">
      <c r="A472" s="214" t="str">
        <f t="shared" si="19"/>
        <v>岐阜県安八町</v>
      </c>
      <c r="B472" s="147" t="s">
        <v>2626</v>
      </c>
      <c r="C472" s="214" t="s">
        <v>196</v>
      </c>
      <c r="D472" s="147" t="s">
        <v>2755</v>
      </c>
    </row>
    <row r="473" spans="1:4">
      <c r="A473" s="214" t="str">
        <f t="shared" si="19"/>
        <v>岐阜県北方町</v>
      </c>
      <c r="B473" s="147" t="s">
        <v>2626</v>
      </c>
      <c r="C473" s="214" t="s">
        <v>196</v>
      </c>
      <c r="D473" s="147" t="s">
        <v>2756</v>
      </c>
    </row>
    <row r="474" spans="1:4">
      <c r="A474" s="214" t="str">
        <f t="shared" si="19"/>
        <v>岐阜県坂祝町</v>
      </c>
      <c r="B474" s="147" t="s">
        <v>2626</v>
      </c>
      <c r="C474" s="214" t="s">
        <v>196</v>
      </c>
      <c r="D474" s="147" t="s">
        <v>2757</v>
      </c>
    </row>
    <row r="475" spans="1:4">
      <c r="A475" s="214" t="str">
        <f t="shared" si="19"/>
        <v>岐阜県八百津町</v>
      </c>
      <c r="B475" s="147" t="s">
        <v>2626</v>
      </c>
      <c r="C475" s="214" t="s">
        <v>196</v>
      </c>
      <c r="D475" s="147" t="s">
        <v>2758</v>
      </c>
    </row>
    <row r="476" spans="1:4">
      <c r="A476" s="214" t="str">
        <f t="shared" si="19"/>
        <v>岐阜県御嵩町</v>
      </c>
      <c r="B476" s="147" t="s">
        <v>2626</v>
      </c>
      <c r="C476" s="214" t="s">
        <v>196</v>
      </c>
      <c r="D476" s="147" t="s">
        <v>2759</v>
      </c>
    </row>
    <row r="477" spans="1:4">
      <c r="A477" s="214" t="str">
        <f t="shared" si="19"/>
        <v>静岡県浜松市</v>
      </c>
      <c r="B477" s="147" t="s">
        <v>2626</v>
      </c>
      <c r="C477" s="214" t="s">
        <v>197</v>
      </c>
      <c r="D477" s="147" t="s">
        <v>2760</v>
      </c>
    </row>
    <row r="478" spans="1:4">
      <c r="A478" s="214" t="str">
        <f t="shared" si="19"/>
        <v>静岡県三島市</v>
      </c>
      <c r="B478" s="147" t="s">
        <v>2626</v>
      </c>
      <c r="C478" s="214" t="s">
        <v>197</v>
      </c>
      <c r="D478" s="147" t="s">
        <v>2761</v>
      </c>
    </row>
    <row r="479" spans="1:4">
      <c r="A479" s="214" t="str">
        <f t="shared" si="19"/>
        <v>静岡県富士宮市</v>
      </c>
      <c r="B479" s="147" t="s">
        <v>2626</v>
      </c>
      <c r="C479" s="214" t="s">
        <v>197</v>
      </c>
      <c r="D479" s="147" t="s">
        <v>2762</v>
      </c>
    </row>
    <row r="480" spans="1:4">
      <c r="A480" s="214" t="str">
        <f t="shared" si="19"/>
        <v>静岡県島田市</v>
      </c>
      <c r="B480" s="147" t="s">
        <v>2626</v>
      </c>
      <c r="C480" s="214" t="s">
        <v>197</v>
      </c>
      <c r="D480" s="147" t="s">
        <v>2763</v>
      </c>
    </row>
    <row r="481" spans="1:4">
      <c r="A481" s="214" t="str">
        <f t="shared" si="19"/>
        <v>静岡県富士市</v>
      </c>
      <c r="B481" s="147" t="s">
        <v>2626</v>
      </c>
      <c r="C481" s="214" t="s">
        <v>197</v>
      </c>
      <c r="D481" s="147" t="s">
        <v>2764</v>
      </c>
    </row>
    <row r="482" spans="1:4">
      <c r="A482" s="214" t="str">
        <f t="shared" si="19"/>
        <v>静岡県焼津市</v>
      </c>
      <c r="B482" s="147" t="s">
        <v>2626</v>
      </c>
      <c r="C482" s="214" t="s">
        <v>197</v>
      </c>
      <c r="D482" s="147" t="s">
        <v>2765</v>
      </c>
    </row>
    <row r="483" spans="1:4">
      <c r="A483" s="214" t="str">
        <f t="shared" si="19"/>
        <v>静岡県掛川市</v>
      </c>
      <c r="B483" s="147" t="s">
        <v>2626</v>
      </c>
      <c r="C483" s="214" t="s">
        <v>197</v>
      </c>
      <c r="D483" s="147" t="s">
        <v>2766</v>
      </c>
    </row>
    <row r="484" spans="1:4">
      <c r="A484" s="214" t="str">
        <f t="shared" si="19"/>
        <v>静岡県藤枝市</v>
      </c>
      <c r="B484" s="147" t="s">
        <v>2626</v>
      </c>
      <c r="C484" s="214" t="s">
        <v>197</v>
      </c>
      <c r="D484" s="147" t="s">
        <v>2767</v>
      </c>
    </row>
    <row r="485" spans="1:4">
      <c r="A485" s="214" t="str">
        <f t="shared" si="19"/>
        <v>静岡県袋井市</v>
      </c>
      <c r="B485" s="147" t="s">
        <v>2626</v>
      </c>
      <c r="C485" s="214" t="s">
        <v>197</v>
      </c>
      <c r="D485" s="147" t="s">
        <v>2768</v>
      </c>
    </row>
    <row r="486" spans="1:4">
      <c r="A486" s="214" t="str">
        <f t="shared" si="19"/>
        <v>静岡県湖西市</v>
      </c>
      <c r="B486" s="147" t="s">
        <v>2626</v>
      </c>
      <c r="C486" s="214" t="s">
        <v>197</v>
      </c>
      <c r="D486" s="147" t="s">
        <v>2769</v>
      </c>
    </row>
    <row r="487" spans="1:4">
      <c r="A487" s="214" t="str">
        <f t="shared" si="19"/>
        <v>静岡県函南町</v>
      </c>
      <c r="B487" s="147" t="s">
        <v>2626</v>
      </c>
      <c r="C487" s="214" t="s">
        <v>197</v>
      </c>
      <c r="D487" s="147" t="s">
        <v>2770</v>
      </c>
    </row>
    <row r="488" spans="1:4">
      <c r="A488" s="214" t="str">
        <f t="shared" si="19"/>
        <v>静岡県清水町</v>
      </c>
      <c r="B488" s="147" t="s">
        <v>2626</v>
      </c>
      <c r="C488" s="214" t="s">
        <v>197</v>
      </c>
      <c r="D488" s="147" t="s">
        <v>2089</v>
      </c>
    </row>
    <row r="489" spans="1:4">
      <c r="A489" s="214" t="str">
        <f t="shared" si="19"/>
        <v>静岡県長泉町</v>
      </c>
      <c r="B489" s="147" t="s">
        <v>2626</v>
      </c>
      <c r="C489" s="214" t="s">
        <v>197</v>
      </c>
      <c r="D489" s="147" t="s">
        <v>2771</v>
      </c>
    </row>
    <row r="490" spans="1:4">
      <c r="A490" s="214" t="str">
        <f t="shared" si="19"/>
        <v>静岡県小山町</v>
      </c>
      <c r="B490" s="147" t="s">
        <v>2626</v>
      </c>
      <c r="C490" s="214" t="s">
        <v>197</v>
      </c>
      <c r="D490" s="147" t="s">
        <v>2772</v>
      </c>
    </row>
    <row r="491" spans="1:4">
      <c r="A491" s="214" t="str">
        <f t="shared" si="19"/>
        <v>静岡県川根本町</v>
      </c>
      <c r="B491" s="147" t="s">
        <v>2626</v>
      </c>
      <c r="C491" s="214" t="s">
        <v>197</v>
      </c>
      <c r="D491" s="147" t="s">
        <v>2773</v>
      </c>
    </row>
    <row r="492" spans="1:4">
      <c r="A492" s="214" t="str">
        <f t="shared" si="19"/>
        <v>静岡県森町</v>
      </c>
      <c r="B492" s="147" t="s">
        <v>2626</v>
      </c>
      <c r="C492" s="214" t="s">
        <v>197</v>
      </c>
      <c r="D492" s="147" t="s">
        <v>2361</v>
      </c>
    </row>
    <row r="493" spans="1:4">
      <c r="A493" s="214" t="str">
        <f t="shared" si="19"/>
        <v>愛知県豊橋市</v>
      </c>
      <c r="B493" s="147" t="s">
        <v>2626</v>
      </c>
      <c r="C493" s="214" t="s">
        <v>198</v>
      </c>
      <c r="D493" s="147" t="s">
        <v>2774</v>
      </c>
    </row>
    <row r="494" spans="1:4">
      <c r="A494" s="214" t="str">
        <f t="shared" si="19"/>
        <v>愛知県一宮市</v>
      </c>
      <c r="B494" s="147" t="s">
        <v>2626</v>
      </c>
      <c r="C494" s="214" t="s">
        <v>198</v>
      </c>
      <c r="D494" s="147" t="s">
        <v>2775</v>
      </c>
    </row>
    <row r="495" spans="1:4">
      <c r="A495" s="214" t="str">
        <f t="shared" si="19"/>
        <v>愛知県半田市</v>
      </c>
      <c r="B495" s="147" t="s">
        <v>2626</v>
      </c>
      <c r="C495" s="214" t="s">
        <v>198</v>
      </c>
      <c r="D495" s="147" t="s">
        <v>2776</v>
      </c>
    </row>
    <row r="496" spans="1:4">
      <c r="A496" s="214" t="str">
        <f t="shared" si="19"/>
        <v>愛知県常滑市</v>
      </c>
      <c r="B496" s="147" t="s">
        <v>2626</v>
      </c>
      <c r="C496" s="214" t="s">
        <v>198</v>
      </c>
      <c r="D496" s="147" t="s">
        <v>2777</v>
      </c>
    </row>
    <row r="497" spans="1:4">
      <c r="A497" s="214" t="str">
        <f t="shared" si="19"/>
        <v>愛知県小牧市</v>
      </c>
      <c r="B497" s="147" t="s">
        <v>2626</v>
      </c>
      <c r="C497" s="214" t="s">
        <v>198</v>
      </c>
      <c r="D497" s="147" t="s">
        <v>2778</v>
      </c>
    </row>
    <row r="498" spans="1:4">
      <c r="A498" s="214" t="str">
        <f t="shared" si="19"/>
        <v>愛知県新城市</v>
      </c>
      <c r="B498" s="147" t="s">
        <v>2626</v>
      </c>
      <c r="C498" s="214" t="s">
        <v>198</v>
      </c>
      <c r="D498" s="147" t="s">
        <v>2779</v>
      </c>
    </row>
    <row r="499" spans="1:4">
      <c r="A499" s="214" t="str">
        <f t="shared" si="19"/>
        <v>愛知県大口町</v>
      </c>
      <c r="B499" s="147" t="s">
        <v>2626</v>
      </c>
      <c r="C499" s="214" t="s">
        <v>198</v>
      </c>
      <c r="D499" s="147" t="s">
        <v>2780</v>
      </c>
    </row>
    <row r="500" spans="1:4">
      <c r="A500" s="214" t="str">
        <f t="shared" si="19"/>
        <v>愛知県扶桑町</v>
      </c>
      <c r="B500" s="147" t="s">
        <v>2626</v>
      </c>
      <c r="C500" s="214" t="s">
        <v>198</v>
      </c>
      <c r="D500" s="147" t="s">
        <v>2781</v>
      </c>
    </row>
    <row r="501" spans="1:4">
      <c r="A501" s="214" t="str">
        <f t="shared" si="19"/>
        <v>愛知県阿久比町</v>
      </c>
      <c r="B501" s="147" t="s">
        <v>2626</v>
      </c>
      <c r="C501" s="214" t="s">
        <v>198</v>
      </c>
      <c r="D501" s="147" t="s">
        <v>3017</v>
      </c>
    </row>
    <row r="502" spans="1:4">
      <c r="A502" s="214" t="str">
        <f t="shared" si="19"/>
        <v>愛知県東浦町</v>
      </c>
      <c r="B502" s="147" t="s">
        <v>2626</v>
      </c>
      <c r="C502" s="214" t="s">
        <v>198</v>
      </c>
      <c r="D502" s="147" t="s">
        <v>2782</v>
      </c>
    </row>
    <row r="503" spans="1:4">
      <c r="A503" s="214" t="str">
        <f t="shared" si="19"/>
        <v>愛知県武豊町</v>
      </c>
      <c r="B503" s="147" t="s">
        <v>2626</v>
      </c>
      <c r="C503" s="214" t="s">
        <v>198</v>
      </c>
      <c r="D503" s="147" t="s">
        <v>2783</v>
      </c>
    </row>
    <row r="504" spans="1:4">
      <c r="A504" s="214" t="str">
        <f t="shared" si="19"/>
        <v>三重県名張市</v>
      </c>
      <c r="B504" s="147" t="s">
        <v>2626</v>
      </c>
      <c r="C504" s="214" t="s">
        <v>199</v>
      </c>
      <c r="D504" s="147" t="s">
        <v>2785</v>
      </c>
    </row>
    <row r="505" spans="1:4">
      <c r="A505" s="214" t="str">
        <f t="shared" si="19"/>
        <v>三重県いなべ市</v>
      </c>
      <c r="B505" s="147" t="s">
        <v>2626</v>
      </c>
      <c r="C505" s="214" t="s">
        <v>199</v>
      </c>
      <c r="D505" s="147" t="s">
        <v>2786</v>
      </c>
    </row>
    <row r="506" spans="1:4">
      <c r="A506" s="214" t="str">
        <f t="shared" si="19"/>
        <v>三重県伊賀市</v>
      </c>
      <c r="B506" s="147" t="s">
        <v>2626</v>
      </c>
      <c r="C506" s="214" t="s">
        <v>199</v>
      </c>
      <c r="D506" s="147" t="s">
        <v>2787</v>
      </c>
    </row>
    <row r="507" spans="1:4">
      <c r="A507" s="214" t="str">
        <f t="shared" si="19"/>
        <v>三重県東員町</v>
      </c>
      <c r="B507" s="147" t="s">
        <v>2626</v>
      </c>
      <c r="C507" s="214" t="s">
        <v>199</v>
      </c>
      <c r="D507" s="147" t="s">
        <v>2789</v>
      </c>
    </row>
    <row r="508" spans="1:4">
      <c r="A508" s="214" t="str">
        <f t="shared" si="19"/>
        <v>三重県菰野町</v>
      </c>
      <c r="B508" s="147" t="s">
        <v>2626</v>
      </c>
      <c r="C508" s="214" t="s">
        <v>199</v>
      </c>
      <c r="D508" s="147" t="s">
        <v>2790</v>
      </c>
    </row>
    <row r="509" spans="1:4">
      <c r="A509" s="214" t="str">
        <f t="shared" si="19"/>
        <v>三重県朝日町</v>
      </c>
      <c r="B509" s="147" t="s">
        <v>2626</v>
      </c>
      <c r="C509" s="214" t="s">
        <v>199</v>
      </c>
      <c r="D509" s="147" t="s">
        <v>2188</v>
      </c>
    </row>
    <row r="510" spans="1:4">
      <c r="A510" s="214" t="str">
        <f t="shared" si="19"/>
        <v>三重県川越町</v>
      </c>
      <c r="B510" s="147" t="s">
        <v>2626</v>
      </c>
      <c r="C510" s="214" t="s">
        <v>199</v>
      </c>
      <c r="D510" s="147" t="s">
        <v>2791</v>
      </c>
    </row>
    <row r="511" spans="1:4">
      <c r="A511" s="214" t="str">
        <f t="shared" si="19"/>
        <v>滋賀県長浜市</v>
      </c>
      <c r="B511" s="147" t="s">
        <v>2626</v>
      </c>
      <c r="C511" s="214" t="s">
        <v>200</v>
      </c>
      <c r="D511" s="147" t="s">
        <v>2425</v>
      </c>
    </row>
    <row r="512" spans="1:4">
      <c r="A512" s="214" t="str">
        <f t="shared" si="19"/>
        <v>滋賀県湖南市</v>
      </c>
      <c r="B512" s="147" t="s">
        <v>2626</v>
      </c>
      <c r="C512" s="214" t="s">
        <v>200</v>
      </c>
      <c r="D512" s="147" t="s">
        <v>2792</v>
      </c>
    </row>
    <row r="513" spans="1:4">
      <c r="A513" s="214" t="str">
        <f t="shared" si="19"/>
        <v>滋賀県高島市</v>
      </c>
      <c r="B513" s="147" t="s">
        <v>2626</v>
      </c>
      <c r="C513" s="214" t="s">
        <v>200</v>
      </c>
      <c r="D513" s="147" t="s">
        <v>2793</v>
      </c>
    </row>
    <row r="514" spans="1:4">
      <c r="A514" s="214" t="str">
        <f t="shared" si="19"/>
        <v>滋賀県東近江市</v>
      </c>
      <c r="B514" s="147" t="s">
        <v>2626</v>
      </c>
      <c r="C514" s="214" t="s">
        <v>200</v>
      </c>
      <c r="D514" s="147" t="s">
        <v>2794</v>
      </c>
    </row>
    <row r="515" spans="1:4">
      <c r="A515" s="214" t="str">
        <f t="shared" si="19"/>
        <v>滋賀県米原市</v>
      </c>
      <c r="B515" s="147" t="s">
        <v>2626</v>
      </c>
      <c r="C515" s="214" t="s">
        <v>200</v>
      </c>
      <c r="D515" s="147" t="s">
        <v>2795</v>
      </c>
    </row>
    <row r="516" spans="1:4">
      <c r="A516" s="214" t="str">
        <f t="shared" si="19"/>
        <v>滋賀県日野町</v>
      </c>
      <c r="B516" s="147" t="s">
        <v>2626</v>
      </c>
      <c r="C516" s="214" t="s">
        <v>200</v>
      </c>
      <c r="D516" s="147" t="s">
        <v>2796</v>
      </c>
    </row>
    <row r="517" spans="1:4">
      <c r="A517" s="214" t="str">
        <f t="shared" si="19"/>
        <v>滋賀県竜王町</v>
      </c>
      <c r="B517" s="147" t="s">
        <v>2626</v>
      </c>
      <c r="C517" s="214" t="s">
        <v>200</v>
      </c>
      <c r="D517" s="147" t="s">
        <v>2797</v>
      </c>
    </row>
    <row r="518" spans="1:4">
      <c r="A518" s="214" t="str">
        <f t="shared" si="19"/>
        <v>滋賀県愛荘町</v>
      </c>
      <c r="B518" s="147" t="s">
        <v>2626</v>
      </c>
      <c r="C518" s="214" t="s">
        <v>200</v>
      </c>
      <c r="D518" s="147" t="s">
        <v>2798</v>
      </c>
    </row>
    <row r="519" spans="1:4">
      <c r="A519" s="214" t="str">
        <f t="shared" si="19"/>
        <v>滋賀県多賀町</v>
      </c>
      <c r="B519" s="147" t="s">
        <v>2626</v>
      </c>
      <c r="C519" s="214" t="s">
        <v>200</v>
      </c>
      <c r="D519" s="147" t="s">
        <v>2799</v>
      </c>
    </row>
    <row r="520" spans="1:4">
      <c r="A520" s="214" t="str">
        <f t="shared" si="19"/>
        <v>京都府井手町</v>
      </c>
      <c r="B520" s="147" t="s">
        <v>2626</v>
      </c>
      <c r="C520" s="214" t="s">
        <v>201</v>
      </c>
      <c r="D520" s="147" t="s">
        <v>2861</v>
      </c>
    </row>
    <row r="521" spans="1:4">
      <c r="A521" s="214" t="str">
        <f t="shared" ref="A521:A579" si="20">CONCATENATE(C521,D521)</f>
        <v>京都府南山城村</v>
      </c>
      <c r="B521" s="147" t="s">
        <v>2626</v>
      </c>
      <c r="C521" s="214" t="s">
        <v>201</v>
      </c>
      <c r="D521" s="147" t="s">
        <v>2801</v>
      </c>
    </row>
    <row r="522" spans="1:4">
      <c r="A522" s="214" t="str">
        <f t="shared" si="20"/>
        <v>兵庫県姫路市</v>
      </c>
      <c r="B522" s="147" t="s">
        <v>2626</v>
      </c>
      <c r="C522" s="214" t="s">
        <v>203</v>
      </c>
      <c r="D522" s="147" t="s">
        <v>2802</v>
      </c>
    </row>
    <row r="523" spans="1:4">
      <c r="A523" s="214" t="str">
        <f t="shared" si="20"/>
        <v>兵庫県加古川市</v>
      </c>
      <c r="B523" s="147" t="s">
        <v>2626</v>
      </c>
      <c r="C523" s="214" t="s">
        <v>203</v>
      </c>
      <c r="D523" s="147" t="s">
        <v>2803</v>
      </c>
    </row>
    <row r="524" spans="1:4">
      <c r="A524" s="214" t="str">
        <f t="shared" si="20"/>
        <v>兵庫県三木市</v>
      </c>
      <c r="B524" s="147" t="s">
        <v>2626</v>
      </c>
      <c r="C524" s="214" t="s">
        <v>203</v>
      </c>
      <c r="D524" s="147" t="s">
        <v>2804</v>
      </c>
    </row>
    <row r="525" spans="1:4">
      <c r="A525" s="214" t="str">
        <f t="shared" si="20"/>
        <v>兵庫県小野市</v>
      </c>
      <c r="B525" s="147" t="s">
        <v>2626</v>
      </c>
      <c r="C525" s="214" t="s">
        <v>203</v>
      </c>
      <c r="D525" s="147" t="s">
        <v>2805</v>
      </c>
    </row>
    <row r="526" spans="1:4">
      <c r="A526" s="214" t="str">
        <f t="shared" si="20"/>
        <v>兵庫県加西市</v>
      </c>
      <c r="B526" s="147" t="s">
        <v>2626</v>
      </c>
      <c r="C526" s="214" t="s">
        <v>203</v>
      </c>
      <c r="D526" s="147" t="s">
        <v>2806</v>
      </c>
    </row>
    <row r="527" spans="1:4">
      <c r="A527" s="214" t="str">
        <f t="shared" si="20"/>
        <v>兵庫県加東市</v>
      </c>
      <c r="B527" s="147" t="s">
        <v>2626</v>
      </c>
      <c r="C527" s="214" t="s">
        <v>203</v>
      </c>
      <c r="D527" s="147" t="s">
        <v>2807</v>
      </c>
    </row>
    <row r="528" spans="1:4">
      <c r="A528" s="214" t="str">
        <f t="shared" si="20"/>
        <v>兵庫県稲美町</v>
      </c>
      <c r="B528" s="147" t="s">
        <v>2626</v>
      </c>
      <c r="C528" s="214" t="s">
        <v>203</v>
      </c>
      <c r="D528" s="147" t="s">
        <v>2808</v>
      </c>
    </row>
    <row r="529" spans="1:4">
      <c r="A529" s="214" t="str">
        <f t="shared" si="20"/>
        <v>兵庫県播磨町</v>
      </c>
      <c r="B529" s="147" t="s">
        <v>2626</v>
      </c>
      <c r="C529" s="214" t="s">
        <v>203</v>
      </c>
      <c r="D529" s="147" t="s">
        <v>2809</v>
      </c>
    </row>
    <row r="530" spans="1:4">
      <c r="A530" s="214" t="str">
        <f t="shared" si="20"/>
        <v>奈良県桜井市</v>
      </c>
      <c r="B530" s="147" t="s">
        <v>2626</v>
      </c>
      <c r="C530" s="214" t="s">
        <v>204</v>
      </c>
      <c r="D530" s="147" t="s">
        <v>2810</v>
      </c>
    </row>
    <row r="531" spans="1:4">
      <c r="A531" s="214" t="str">
        <f t="shared" si="20"/>
        <v>奈良県五條市</v>
      </c>
      <c r="B531" s="147" t="s">
        <v>2626</v>
      </c>
      <c r="C531" s="214" t="s">
        <v>204</v>
      </c>
      <c r="D531" s="147" t="s">
        <v>2811</v>
      </c>
    </row>
    <row r="532" spans="1:4">
      <c r="A532" s="214" t="str">
        <f t="shared" si="20"/>
        <v>奈良県宇陀市</v>
      </c>
      <c r="B532" s="147" t="s">
        <v>2626</v>
      </c>
      <c r="C532" s="214" t="s">
        <v>204</v>
      </c>
      <c r="D532" s="147" t="s">
        <v>2812</v>
      </c>
    </row>
    <row r="533" spans="1:4">
      <c r="A533" s="214" t="str">
        <f t="shared" si="20"/>
        <v>奈良県三宅町</v>
      </c>
      <c r="B533" s="147" t="s">
        <v>2626</v>
      </c>
      <c r="C533" s="214" t="s">
        <v>204</v>
      </c>
      <c r="D533" s="147" t="s">
        <v>2813</v>
      </c>
    </row>
    <row r="534" spans="1:4">
      <c r="A534" s="214" t="str">
        <f t="shared" si="20"/>
        <v>奈良県田原本町</v>
      </c>
      <c r="B534" s="147" t="s">
        <v>2626</v>
      </c>
      <c r="C534" s="214" t="s">
        <v>204</v>
      </c>
      <c r="D534" s="147" t="s">
        <v>2814</v>
      </c>
    </row>
    <row r="535" spans="1:4">
      <c r="A535" s="214" t="str">
        <f t="shared" si="20"/>
        <v>奈良県高取町</v>
      </c>
      <c r="B535" s="147" t="s">
        <v>2626</v>
      </c>
      <c r="C535" s="214" t="s">
        <v>204</v>
      </c>
      <c r="D535" s="147" t="s">
        <v>2815</v>
      </c>
    </row>
    <row r="536" spans="1:4">
      <c r="A536" s="214" t="str">
        <f t="shared" si="20"/>
        <v>奈良県吉野町</v>
      </c>
      <c r="B536" s="147" t="s">
        <v>2626</v>
      </c>
      <c r="C536" s="214" t="s">
        <v>204</v>
      </c>
      <c r="D536" s="147" t="s">
        <v>2816</v>
      </c>
    </row>
    <row r="537" spans="1:4">
      <c r="A537" s="214" t="str">
        <f t="shared" si="20"/>
        <v>奈良県山添村</v>
      </c>
      <c r="B537" s="147" t="s">
        <v>2626</v>
      </c>
      <c r="C537" s="214" t="s">
        <v>204</v>
      </c>
      <c r="D537" s="147" t="s">
        <v>2817</v>
      </c>
    </row>
    <row r="538" spans="1:4">
      <c r="A538" s="214" t="str">
        <f t="shared" si="20"/>
        <v>奈良県曽爾村</v>
      </c>
      <c r="B538" s="147" t="s">
        <v>2626</v>
      </c>
      <c r="C538" s="214" t="s">
        <v>204</v>
      </c>
      <c r="D538" s="147" t="s">
        <v>2818</v>
      </c>
    </row>
    <row r="539" spans="1:4">
      <c r="A539" s="214" t="str">
        <f t="shared" si="20"/>
        <v>奈良県明日香村</v>
      </c>
      <c r="B539" s="147" t="s">
        <v>2626</v>
      </c>
      <c r="C539" s="214" t="s">
        <v>204</v>
      </c>
      <c r="D539" s="147" t="s">
        <v>2819</v>
      </c>
    </row>
    <row r="540" spans="1:4">
      <c r="A540" s="214" t="str">
        <f t="shared" si="20"/>
        <v>岡山県岡山市</v>
      </c>
      <c r="B540" s="147" t="s">
        <v>2626</v>
      </c>
      <c r="C540" s="214" t="s">
        <v>208</v>
      </c>
      <c r="D540" s="147" t="s">
        <v>2820</v>
      </c>
    </row>
    <row r="541" spans="1:4">
      <c r="A541" s="214" t="str">
        <f t="shared" si="20"/>
        <v>岡山県玉野市</v>
      </c>
      <c r="B541" s="147" t="s">
        <v>2626</v>
      </c>
      <c r="C541" s="214" t="s">
        <v>208</v>
      </c>
      <c r="D541" s="147" t="s">
        <v>2821</v>
      </c>
    </row>
    <row r="542" spans="1:4">
      <c r="A542" s="214" t="str">
        <f t="shared" si="20"/>
        <v>岡山県備前市</v>
      </c>
      <c r="B542" s="147" t="s">
        <v>2626</v>
      </c>
      <c r="C542" s="214" t="s">
        <v>208</v>
      </c>
      <c r="D542" s="147" t="s">
        <v>2822</v>
      </c>
    </row>
    <row r="543" spans="1:4">
      <c r="A543" s="214" t="str">
        <f t="shared" si="20"/>
        <v>広島県呉市</v>
      </c>
      <c r="B543" s="147" t="s">
        <v>2626</v>
      </c>
      <c r="C543" s="214" t="s">
        <v>209</v>
      </c>
      <c r="D543" s="147" t="s">
        <v>2823</v>
      </c>
    </row>
    <row r="544" spans="1:4">
      <c r="A544" s="214" t="str">
        <f t="shared" si="20"/>
        <v>広島県竹原市</v>
      </c>
      <c r="B544" s="147" t="s">
        <v>2626</v>
      </c>
      <c r="C544" s="214" t="s">
        <v>209</v>
      </c>
      <c r="D544" s="147" t="s">
        <v>2824</v>
      </c>
    </row>
    <row r="545" spans="1:4">
      <c r="A545" s="214" t="str">
        <f t="shared" si="20"/>
        <v>広島県三原市</v>
      </c>
      <c r="B545" s="147" t="s">
        <v>2626</v>
      </c>
      <c r="C545" s="214" t="s">
        <v>209</v>
      </c>
      <c r="D545" s="147" t="s">
        <v>2825</v>
      </c>
    </row>
    <row r="546" spans="1:4">
      <c r="A546" s="214" t="str">
        <f t="shared" si="20"/>
        <v>広島県東広島市</v>
      </c>
      <c r="B546" s="147" t="s">
        <v>2626</v>
      </c>
      <c r="C546" s="214" t="s">
        <v>209</v>
      </c>
      <c r="D546" s="147" t="s">
        <v>2826</v>
      </c>
    </row>
    <row r="547" spans="1:4">
      <c r="A547" s="214" t="str">
        <f t="shared" si="20"/>
        <v>広島県廿日市市</v>
      </c>
      <c r="B547" s="147" t="s">
        <v>2626</v>
      </c>
      <c r="C547" s="214" t="s">
        <v>209</v>
      </c>
      <c r="D547" s="147" t="s">
        <v>2827</v>
      </c>
    </row>
    <row r="548" spans="1:4">
      <c r="A548" s="214" t="str">
        <f t="shared" si="20"/>
        <v>広島県安芸高田市</v>
      </c>
      <c r="B548" s="147" t="s">
        <v>2626</v>
      </c>
      <c r="C548" s="214" t="s">
        <v>209</v>
      </c>
      <c r="D548" s="147" t="s">
        <v>2828</v>
      </c>
    </row>
    <row r="549" spans="1:4">
      <c r="A549" s="214" t="str">
        <f t="shared" si="20"/>
        <v>広島県熊野町</v>
      </c>
      <c r="B549" s="147" t="s">
        <v>2626</v>
      </c>
      <c r="C549" s="214" t="s">
        <v>209</v>
      </c>
      <c r="D549" s="147" t="s">
        <v>2829</v>
      </c>
    </row>
    <row r="550" spans="1:4">
      <c r="A550" s="214" t="str">
        <f t="shared" si="20"/>
        <v>広島県安芸太田町</v>
      </c>
      <c r="B550" s="147" t="s">
        <v>2626</v>
      </c>
      <c r="C550" s="214" t="s">
        <v>209</v>
      </c>
      <c r="D550" s="147" t="s">
        <v>2734</v>
      </c>
    </row>
    <row r="551" spans="1:4">
      <c r="A551" s="214" t="str">
        <f t="shared" si="20"/>
        <v>広島県世羅町</v>
      </c>
      <c r="B551" s="147" t="s">
        <v>2626</v>
      </c>
      <c r="C551" s="214" t="s">
        <v>209</v>
      </c>
      <c r="D551" s="147" t="s">
        <v>2830</v>
      </c>
    </row>
    <row r="552" spans="1:4">
      <c r="A552" s="214" t="str">
        <f t="shared" si="20"/>
        <v>広島県海田町</v>
      </c>
      <c r="B552" s="147" t="s">
        <v>2626</v>
      </c>
      <c r="C552" s="214" t="s">
        <v>209</v>
      </c>
      <c r="D552" s="147" t="s">
        <v>2831</v>
      </c>
    </row>
    <row r="553" spans="1:4">
      <c r="A553" s="214" t="str">
        <f t="shared" si="20"/>
        <v>広島県坂町</v>
      </c>
      <c r="B553" s="147" t="s">
        <v>2626</v>
      </c>
      <c r="C553" s="214" t="s">
        <v>209</v>
      </c>
      <c r="D553" s="147" t="s">
        <v>2832</v>
      </c>
    </row>
    <row r="554" spans="1:4">
      <c r="A554" s="214" t="str">
        <f t="shared" si="20"/>
        <v>山口県岩国市</v>
      </c>
      <c r="B554" s="147" t="s">
        <v>2626</v>
      </c>
      <c r="C554" s="214" t="s">
        <v>210</v>
      </c>
      <c r="D554" s="147" t="s">
        <v>2833</v>
      </c>
    </row>
    <row r="555" spans="1:4">
      <c r="A555" s="214" t="str">
        <f t="shared" si="20"/>
        <v>山口県周南市</v>
      </c>
      <c r="B555" s="147" t="s">
        <v>2626</v>
      </c>
      <c r="C555" s="214" t="s">
        <v>210</v>
      </c>
      <c r="D555" s="147" t="s">
        <v>2834</v>
      </c>
    </row>
    <row r="556" spans="1:4">
      <c r="A556" s="214" t="str">
        <f>CONCATENATE(C556,D556)</f>
        <v>徳島県徳島市</v>
      </c>
      <c r="B556" s="147" t="s">
        <v>2626</v>
      </c>
      <c r="C556" s="214" t="s">
        <v>211</v>
      </c>
      <c r="D556" s="147" t="s">
        <v>2862</v>
      </c>
    </row>
    <row r="557" spans="1:4">
      <c r="A557" s="214" t="str">
        <f>CONCATENATE(C557,D557)</f>
        <v>徳島県鳴門市</v>
      </c>
      <c r="B557" s="147" t="s">
        <v>2626</v>
      </c>
      <c r="C557" s="214" t="s">
        <v>211</v>
      </c>
      <c r="D557" s="147" t="s">
        <v>2863</v>
      </c>
    </row>
    <row r="558" spans="1:4">
      <c r="A558" s="214" t="str">
        <f t="shared" si="20"/>
        <v>徳島県小松島市</v>
      </c>
      <c r="B558" s="147" t="s">
        <v>2626</v>
      </c>
      <c r="C558" s="214" t="s">
        <v>211</v>
      </c>
      <c r="D558" s="147" t="s">
        <v>2864</v>
      </c>
    </row>
    <row r="559" spans="1:4">
      <c r="A559" s="214" t="str">
        <f t="shared" si="20"/>
        <v>徳島県阿南市</v>
      </c>
      <c r="B559" s="147" t="s">
        <v>2626</v>
      </c>
      <c r="C559" s="214" t="s">
        <v>211</v>
      </c>
      <c r="D559" s="147" t="s">
        <v>2865</v>
      </c>
    </row>
    <row r="560" spans="1:4">
      <c r="A560" s="214" t="str">
        <f t="shared" si="20"/>
        <v>徳島県美馬市</v>
      </c>
      <c r="B560" s="147" t="s">
        <v>2626</v>
      </c>
      <c r="C560" s="214" t="s">
        <v>211</v>
      </c>
      <c r="D560" s="147" t="s">
        <v>2866</v>
      </c>
    </row>
    <row r="561" spans="1:4">
      <c r="A561" s="214" t="str">
        <f t="shared" si="20"/>
        <v>徳島県勝浦町</v>
      </c>
      <c r="B561" s="147" t="s">
        <v>2626</v>
      </c>
      <c r="C561" s="214" t="s">
        <v>211</v>
      </c>
      <c r="D561" s="147" t="s">
        <v>2867</v>
      </c>
    </row>
    <row r="562" spans="1:4">
      <c r="A562" s="214" t="str">
        <f t="shared" si="20"/>
        <v>徳島県松茂町</v>
      </c>
      <c r="B562" s="147" t="s">
        <v>2626</v>
      </c>
      <c r="C562" s="214" t="s">
        <v>211</v>
      </c>
      <c r="D562" s="147" t="s">
        <v>2868</v>
      </c>
    </row>
    <row r="563" spans="1:4">
      <c r="A563" s="214" t="str">
        <f t="shared" si="20"/>
        <v>徳島県北島町</v>
      </c>
      <c r="B563" s="147" t="s">
        <v>2626</v>
      </c>
      <c r="C563" s="214" t="s">
        <v>211</v>
      </c>
      <c r="D563" s="147" t="s">
        <v>2869</v>
      </c>
    </row>
    <row r="564" spans="1:4">
      <c r="A564" s="214" t="str">
        <f t="shared" si="20"/>
        <v>徳島県藍住町</v>
      </c>
      <c r="B564" s="147" t="s">
        <v>2626</v>
      </c>
      <c r="C564" s="214" t="s">
        <v>211</v>
      </c>
      <c r="D564" s="147" t="s">
        <v>2870</v>
      </c>
    </row>
    <row r="565" spans="1:4">
      <c r="A565" s="214" t="str">
        <f t="shared" si="20"/>
        <v>香川県坂出市</v>
      </c>
      <c r="B565" s="147" t="s">
        <v>2626</v>
      </c>
      <c r="C565" s="214" t="s">
        <v>212</v>
      </c>
      <c r="D565" s="147" t="s">
        <v>2835</v>
      </c>
    </row>
    <row r="566" spans="1:4">
      <c r="A566" s="214" t="str">
        <f t="shared" si="20"/>
        <v>香川県さぬき市</v>
      </c>
      <c r="B566" s="147" t="s">
        <v>2626</v>
      </c>
      <c r="C566" s="214" t="s">
        <v>212</v>
      </c>
      <c r="D566" s="147" t="s">
        <v>2836</v>
      </c>
    </row>
    <row r="567" spans="1:4">
      <c r="A567" s="214" t="str">
        <f t="shared" si="20"/>
        <v>香川県三木町</v>
      </c>
      <c r="B567" s="147" t="s">
        <v>2626</v>
      </c>
      <c r="C567" s="214" t="s">
        <v>212</v>
      </c>
      <c r="D567" s="147" t="s">
        <v>2837</v>
      </c>
    </row>
    <row r="568" spans="1:4">
      <c r="A568" s="214" t="str">
        <f t="shared" si="20"/>
        <v>香川県綾川町</v>
      </c>
      <c r="B568" s="147" t="s">
        <v>2626</v>
      </c>
      <c r="C568" s="214" t="s">
        <v>212</v>
      </c>
      <c r="D568" s="147" t="s">
        <v>2838</v>
      </c>
    </row>
    <row r="569" spans="1:4">
      <c r="A569" s="214" t="str">
        <f t="shared" si="20"/>
        <v>福岡県北九州市</v>
      </c>
      <c r="B569" s="147" t="s">
        <v>2626</v>
      </c>
      <c r="C569" s="214" t="s">
        <v>215</v>
      </c>
      <c r="D569" s="147" t="s">
        <v>2839</v>
      </c>
    </row>
    <row r="570" spans="1:4">
      <c r="A570" s="214" t="str">
        <f t="shared" si="20"/>
        <v>福岡県飯塚市</v>
      </c>
      <c r="B570" s="147" t="s">
        <v>2626</v>
      </c>
      <c r="C570" s="214" t="s">
        <v>215</v>
      </c>
      <c r="D570" s="147" t="s">
        <v>2840</v>
      </c>
    </row>
    <row r="571" spans="1:4">
      <c r="A571" s="214" t="str">
        <f t="shared" si="20"/>
        <v>福岡県筑紫野市</v>
      </c>
      <c r="B571" s="147" t="s">
        <v>2626</v>
      </c>
      <c r="C571" s="214" t="s">
        <v>215</v>
      </c>
      <c r="D571" s="147" t="s">
        <v>2841</v>
      </c>
    </row>
    <row r="572" spans="1:4">
      <c r="A572" s="214" t="str">
        <f t="shared" si="20"/>
        <v>福岡県古賀市</v>
      </c>
      <c r="B572" s="147" t="s">
        <v>2626</v>
      </c>
      <c r="C572" s="214" t="s">
        <v>215</v>
      </c>
      <c r="D572" s="147" t="s">
        <v>2842</v>
      </c>
    </row>
    <row r="573" spans="1:4">
      <c r="A573" s="214" t="str">
        <f t="shared" si="20"/>
        <v>福岡県宮若市</v>
      </c>
      <c r="B573" s="147" t="s">
        <v>2626</v>
      </c>
      <c r="C573" s="214" t="s">
        <v>215</v>
      </c>
      <c r="D573" s="147" t="s">
        <v>2843</v>
      </c>
    </row>
    <row r="574" spans="1:4">
      <c r="A574" s="214" t="str">
        <f t="shared" si="20"/>
        <v>福岡県宇美町</v>
      </c>
      <c r="B574" s="147" t="s">
        <v>2626</v>
      </c>
      <c r="C574" s="214" t="s">
        <v>215</v>
      </c>
      <c r="D574" s="147" t="s">
        <v>2844</v>
      </c>
    </row>
    <row r="575" spans="1:4">
      <c r="A575" s="214" t="str">
        <f t="shared" si="20"/>
        <v>福岡県篠栗町</v>
      </c>
      <c r="B575" s="147" t="s">
        <v>2626</v>
      </c>
      <c r="C575" s="214" t="s">
        <v>215</v>
      </c>
      <c r="D575" s="147" t="s">
        <v>2845</v>
      </c>
    </row>
    <row r="576" spans="1:4">
      <c r="A576" s="214" t="str">
        <f t="shared" si="20"/>
        <v>福岡県須惠町</v>
      </c>
      <c r="B576" s="147" t="s">
        <v>2626</v>
      </c>
      <c r="C576" s="214" t="s">
        <v>215</v>
      </c>
      <c r="D576" s="147" t="s">
        <v>2846</v>
      </c>
    </row>
    <row r="577" spans="1:4">
      <c r="A577" s="214" t="str">
        <f t="shared" si="20"/>
        <v>福岡県久山町</v>
      </c>
      <c r="B577" s="147" t="s">
        <v>2626</v>
      </c>
      <c r="C577" s="214" t="s">
        <v>215</v>
      </c>
      <c r="D577" s="147" t="s">
        <v>2847</v>
      </c>
    </row>
    <row r="578" spans="1:4">
      <c r="A578" s="214" t="str">
        <f t="shared" si="20"/>
        <v>佐賀県鳥栖市</v>
      </c>
      <c r="B578" s="147" t="s">
        <v>2626</v>
      </c>
      <c r="C578" s="214" t="s">
        <v>216</v>
      </c>
      <c r="D578" s="147" t="s">
        <v>2848</v>
      </c>
    </row>
    <row r="579" spans="1:4">
      <c r="A579" s="214" t="str">
        <f t="shared" si="20"/>
        <v>長崎県長崎市</v>
      </c>
      <c r="B579" s="147" t="s">
        <v>2626</v>
      </c>
      <c r="C579" s="214" t="s">
        <v>217</v>
      </c>
      <c r="D579" s="147" t="s">
        <v>2849</v>
      </c>
    </row>
    <row r="580" spans="1:4">
      <c r="B580" s="147" t="s">
        <v>9</v>
      </c>
    </row>
  </sheetData>
  <sheetProtection algorithmName="SHA-512" hashValue="W2mCY6mhR3pV6a4PnZooy0Cb+AD8LX6VwbQt7f3oj53TsbIbokIFO4SuC8oHXFLOzvxa+PTx/WbdByscwhhOBg==" saltValue="RxtIc1MtoEQfPUMNvYuFSw==" spinCount="100000" sheet="1" selectLockedCells="1" selectUnlockedCells="1"/>
  <phoneticPr fontId="5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33"/>
  <sheetViews>
    <sheetView view="pageBreakPreview" zoomScaleNormal="100" zoomScaleSheetLayoutView="100" workbookViewId="0"/>
  </sheetViews>
  <sheetFormatPr defaultColWidth="2.5" defaultRowHeight="15" customHeight="1"/>
  <cols>
    <col min="1" max="16384" width="2.5" style="128"/>
  </cols>
  <sheetData>
    <row r="2" spans="1:9" ht="15" customHeight="1">
      <c r="A2" s="128" t="s">
        <v>135</v>
      </c>
    </row>
    <row r="4" spans="1:9" ht="15" customHeight="1">
      <c r="B4" s="450" t="s">
        <v>171</v>
      </c>
      <c r="C4" s="450"/>
      <c r="D4" s="450"/>
      <c r="E4" s="450"/>
      <c r="F4" s="450"/>
      <c r="G4" s="129" t="s">
        <v>136</v>
      </c>
    </row>
    <row r="5" spans="1:9" ht="15" customHeight="1">
      <c r="B5" s="450" t="s">
        <v>173</v>
      </c>
      <c r="C5" s="450"/>
      <c r="D5" s="450"/>
      <c r="E5" s="450"/>
      <c r="F5" s="450"/>
      <c r="G5" s="129" t="s">
        <v>172</v>
      </c>
      <c r="H5" s="129"/>
      <c r="I5" s="129"/>
    </row>
    <row r="6" spans="1:9" ht="15" customHeight="1">
      <c r="B6" s="450" t="s">
        <v>1926</v>
      </c>
      <c r="C6" s="450"/>
      <c r="D6" s="450"/>
      <c r="E6" s="450"/>
      <c r="F6" s="450"/>
      <c r="G6" s="129" t="s">
        <v>174</v>
      </c>
    </row>
    <row r="7" spans="1:9" ht="15" customHeight="1">
      <c r="B7" s="450" t="s">
        <v>1929</v>
      </c>
      <c r="C7" s="450"/>
      <c r="D7" s="450"/>
      <c r="E7" s="450"/>
      <c r="F7" s="450"/>
      <c r="G7" s="129" t="s">
        <v>1927</v>
      </c>
    </row>
    <row r="8" spans="1:9" s="150" customFormat="1" ht="15" customHeight="1">
      <c r="B8" s="451" t="s">
        <v>2872</v>
      </c>
      <c r="C8" s="451"/>
      <c r="D8" s="451"/>
      <c r="E8" s="451"/>
      <c r="F8" s="451"/>
      <c r="G8" s="150" t="s">
        <v>2871</v>
      </c>
    </row>
    <row r="9" spans="1:9" ht="15" customHeight="1">
      <c r="B9" s="450" t="s">
        <v>2913</v>
      </c>
      <c r="C9" s="450"/>
      <c r="D9" s="450"/>
      <c r="E9" s="450"/>
      <c r="F9" s="450"/>
      <c r="G9" s="129" t="s">
        <v>2910</v>
      </c>
    </row>
    <row r="10" spans="1:9" ht="15" customHeight="1">
      <c r="B10" s="450" t="s">
        <v>2913</v>
      </c>
      <c r="C10" s="450"/>
      <c r="D10" s="450"/>
      <c r="E10" s="450"/>
      <c r="F10" s="450"/>
      <c r="G10" s="165" t="s">
        <v>2911</v>
      </c>
    </row>
    <row r="11" spans="1:9" ht="15" customHeight="1">
      <c r="B11" s="450" t="s">
        <v>3024</v>
      </c>
      <c r="C11" s="450"/>
      <c r="D11" s="450"/>
      <c r="E11" s="450"/>
      <c r="F11" s="450"/>
      <c r="G11" s="213" t="s">
        <v>3025</v>
      </c>
    </row>
    <row r="12" spans="1:9" ht="15" customHeight="1">
      <c r="B12" s="450" t="s">
        <v>3026</v>
      </c>
      <c r="C12" s="450"/>
      <c r="D12" s="450"/>
      <c r="E12" s="450"/>
      <c r="F12" s="450"/>
      <c r="G12" s="220" t="s">
        <v>3027</v>
      </c>
    </row>
    <row r="13" spans="1:9" ht="15" customHeight="1">
      <c r="B13" s="450" t="s">
        <v>3032</v>
      </c>
      <c r="C13" s="450"/>
      <c r="D13" s="450"/>
      <c r="E13" s="450"/>
      <c r="F13" s="450"/>
      <c r="G13" s="229" t="s">
        <v>3030</v>
      </c>
    </row>
    <row r="14" spans="1:9" ht="15" customHeight="1">
      <c r="B14" s="450" t="s">
        <v>3038</v>
      </c>
      <c r="C14" s="450"/>
      <c r="D14" s="450"/>
      <c r="E14" s="450"/>
      <c r="F14" s="450"/>
      <c r="G14" s="234" t="s">
        <v>3039</v>
      </c>
    </row>
    <row r="15" spans="1:9" ht="15" customHeight="1">
      <c r="B15" s="450"/>
      <c r="C15" s="450"/>
      <c r="D15" s="450"/>
      <c r="E15" s="450"/>
      <c r="F15" s="450"/>
      <c r="G15" s="129"/>
    </row>
    <row r="16" spans="1:9" ht="15" customHeight="1">
      <c r="B16" s="450"/>
      <c r="C16" s="450"/>
      <c r="D16" s="450"/>
      <c r="E16" s="450"/>
      <c r="F16" s="450"/>
      <c r="G16" s="129"/>
    </row>
    <row r="17" spans="2:7" ht="15" customHeight="1">
      <c r="B17" s="450"/>
      <c r="C17" s="450"/>
      <c r="D17" s="450"/>
      <c r="E17" s="450"/>
      <c r="F17" s="450"/>
      <c r="G17" s="129"/>
    </row>
    <row r="18" spans="2:7" ht="15" customHeight="1">
      <c r="B18" s="450"/>
      <c r="C18" s="450"/>
      <c r="D18" s="450"/>
      <c r="E18" s="450"/>
      <c r="F18" s="450"/>
      <c r="G18" s="129"/>
    </row>
    <row r="19" spans="2:7" ht="15" customHeight="1">
      <c r="B19" s="450"/>
      <c r="C19" s="450"/>
      <c r="D19" s="450"/>
      <c r="E19" s="450"/>
      <c r="F19" s="450"/>
      <c r="G19" s="129"/>
    </row>
    <row r="20" spans="2:7" ht="15" customHeight="1">
      <c r="B20" s="450"/>
      <c r="C20" s="450"/>
      <c r="D20" s="450"/>
      <c r="E20" s="450"/>
      <c r="F20" s="450"/>
      <c r="G20" s="129"/>
    </row>
    <row r="21" spans="2:7" ht="15" customHeight="1">
      <c r="B21" s="450"/>
      <c r="C21" s="450"/>
      <c r="D21" s="450"/>
      <c r="E21" s="450"/>
      <c r="F21" s="450"/>
      <c r="G21" s="129"/>
    </row>
    <row r="22" spans="2:7" ht="15" customHeight="1">
      <c r="B22" s="450"/>
      <c r="C22" s="450"/>
      <c r="D22" s="450"/>
      <c r="E22" s="450"/>
      <c r="F22" s="450"/>
      <c r="G22" s="129"/>
    </row>
    <row r="23" spans="2:7" ht="15" customHeight="1">
      <c r="B23" s="450"/>
      <c r="C23" s="450"/>
      <c r="D23" s="450"/>
      <c r="E23" s="450"/>
      <c r="F23" s="450"/>
      <c r="G23" s="129"/>
    </row>
    <row r="24" spans="2:7" ht="15" customHeight="1">
      <c r="B24" s="450"/>
      <c r="C24" s="450"/>
      <c r="D24" s="450"/>
      <c r="E24" s="450"/>
      <c r="F24" s="450"/>
      <c r="G24" s="129"/>
    </row>
    <row r="25" spans="2:7" ht="15" customHeight="1">
      <c r="B25" s="450"/>
      <c r="C25" s="450"/>
      <c r="D25" s="450"/>
      <c r="E25" s="450"/>
      <c r="F25" s="450"/>
      <c r="G25" s="129"/>
    </row>
    <row r="26" spans="2:7" ht="15" customHeight="1">
      <c r="B26" s="450"/>
      <c r="C26" s="450"/>
      <c r="D26" s="450"/>
      <c r="E26" s="450"/>
      <c r="F26" s="450"/>
      <c r="G26" s="129"/>
    </row>
    <row r="27" spans="2:7" ht="15" customHeight="1">
      <c r="B27" s="450"/>
      <c r="C27" s="450"/>
      <c r="D27" s="450"/>
      <c r="E27" s="450"/>
      <c r="F27" s="450"/>
      <c r="G27" s="129"/>
    </row>
    <row r="28" spans="2:7" ht="15" customHeight="1">
      <c r="B28" s="450"/>
      <c r="C28" s="450"/>
      <c r="D28" s="450"/>
      <c r="E28" s="450"/>
      <c r="F28" s="450"/>
      <c r="G28" s="129"/>
    </row>
    <row r="29" spans="2:7" ht="15" customHeight="1">
      <c r="B29" s="450"/>
      <c r="C29" s="450"/>
      <c r="D29" s="450"/>
      <c r="E29" s="450"/>
      <c r="F29" s="450"/>
      <c r="G29" s="129"/>
    </row>
    <row r="30" spans="2:7" ht="15" customHeight="1">
      <c r="B30" s="450"/>
      <c r="C30" s="450"/>
      <c r="D30" s="450"/>
      <c r="E30" s="450"/>
      <c r="F30" s="450"/>
      <c r="G30" s="129"/>
    </row>
    <row r="31" spans="2:7" ht="15" customHeight="1">
      <c r="B31" s="450"/>
      <c r="C31" s="450"/>
      <c r="D31" s="450"/>
      <c r="E31" s="450"/>
      <c r="F31" s="450"/>
      <c r="G31" s="129"/>
    </row>
    <row r="32" spans="2:7" ht="15" customHeight="1">
      <c r="B32" s="450"/>
      <c r="C32" s="450"/>
      <c r="D32" s="450"/>
      <c r="E32" s="450"/>
      <c r="F32" s="450"/>
      <c r="G32" s="129"/>
    </row>
    <row r="33" spans="2:7" ht="15" customHeight="1">
      <c r="B33" s="450"/>
      <c r="C33" s="450"/>
      <c r="D33" s="450"/>
      <c r="E33" s="450"/>
      <c r="F33" s="450"/>
      <c r="G33" s="129"/>
    </row>
  </sheetData>
  <sheetProtection algorithmName="SHA-512" hashValue="4NvO1h9XC7bQCQNXnnAfCm/xLniKThIyFxDyGPgcKO/RINQveBnh3h1aBHze1U0iYoitoS8v6MSEqKpLJ6qF7A==" saltValue="fbjJ7JbzF1ZQ9GDIK2pM5w==" spinCount="100000" sheet="1" selectLockedCells="1" selectUnlockedCells="1"/>
  <mergeCells count="30">
    <mergeCell ref="B4:F4"/>
    <mergeCell ref="B5:F5"/>
    <mergeCell ref="B6:F6"/>
    <mergeCell ref="B7:F7"/>
    <mergeCell ref="B8:F8"/>
    <mergeCell ref="B9:F9"/>
    <mergeCell ref="B10:F10"/>
    <mergeCell ref="B11:F11"/>
    <mergeCell ref="B13:F13"/>
    <mergeCell ref="B14:F14"/>
    <mergeCell ref="B12:F12"/>
    <mergeCell ref="B15:F15"/>
    <mergeCell ref="B16:F16"/>
    <mergeCell ref="B28:F28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9:F29"/>
    <mergeCell ref="B30:F30"/>
    <mergeCell ref="B31:F31"/>
    <mergeCell ref="B32:F32"/>
    <mergeCell ref="B33:F33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60</vt:i4>
      </vt:variant>
    </vt:vector>
  </HeadingPairs>
  <TitlesOfParts>
    <vt:vector size="67" baseType="lpstr">
      <vt:lpstr>入力シート</vt:lpstr>
      <vt:lpstr>計算シート</vt:lpstr>
      <vt:lpstr>保育単価表</vt:lpstr>
      <vt:lpstr>対応表</vt:lpstr>
      <vt:lpstr>都道府県市区町村</vt:lpstr>
      <vt:lpstr>自動入力</vt:lpstr>
      <vt:lpstr>Ver.</vt:lpstr>
      <vt:lpstr>Ver.!Print_Area</vt:lpstr>
      <vt:lpstr>計算シート!Print_Area</vt:lpstr>
      <vt:lpstr>入力シート!Print_Area</vt:lpstr>
      <vt:lpstr>保育単価表!Print_Area</vt:lpstr>
      <vt:lpstr>保育単価表!Print_Titles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質改善前後</vt:lpstr>
      <vt:lpstr>秋田県</vt:lpstr>
      <vt:lpstr>処遇改善等加算Ⅱ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地域区分</vt:lpstr>
      <vt:lpstr>長崎県</vt:lpstr>
      <vt:lpstr>長野県</vt:lpstr>
      <vt:lpstr>鳥取県</vt:lpstr>
      <vt:lpstr>都道府県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平均勤続年数</vt:lpstr>
      <vt:lpstr>保育必要量</vt:lpstr>
      <vt:lpstr>北海道</vt:lpstr>
      <vt:lpstr>有無</vt:lpstr>
      <vt:lpstr>冷暖房費地域区分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2022-11-17T09:41:14Z</dcterms:created>
  <dcterms:modified xsi:type="dcterms:W3CDTF">2023-08-29T07:31:59Z</dcterms:modified>
</cp:coreProperties>
</file>